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CUENTA PUBLICA 2023 FORMULARIOS\TOMO III PODER EJCUTIVO 2023\01 CONTABLE\"/>
    </mc:Choice>
  </mc:AlternateContent>
  <bookViews>
    <workbookView xWindow="0" yWindow="0" windowWidth="20490" windowHeight="7755" activeTab="2"/>
  </bookViews>
  <sheets>
    <sheet name="XXGET_GL_Evolución_05_Estado_d_" sheetId="2" r:id="rId1"/>
    <sheet name="Hoja1" sheetId="3" r:id="rId2"/>
    <sheet name="XXGET_GL_Evolución_05_Estad OK" sheetId="4" r:id="rId3"/>
  </sheets>
  <definedNames>
    <definedName name="_xlnm.Print_Area" localSheetId="2">'XXGET_GL_Evolución_05_Estad OK'!$A$1:$C$72</definedName>
    <definedName name="_xlnm.Print_Titles" localSheetId="2">'XXGET_GL_Evolución_05_Estad OK'!$1:$5</definedName>
  </definedNames>
  <calcPr calcId="152511"/>
</workbook>
</file>

<file path=xl/calcChain.xml><?xml version="1.0" encoding="utf-8"?>
<calcChain xmlns="http://schemas.openxmlformats.org/spreadsheetml/2006/main">
  <c r="B54" i="4" l="1"/>
  <c r="C54" i="4"/>
  <c r="B49" i="4"/>
  <c r="C49" i="4"/>
  <c r="B38" i="4"/>
  <c r="C38" i="4"/>
  <c r="C46" i="4" s="1"/>
  <c r="B42" i="4"/>
  <c r="B64" i="2"/>
  <c r="B58" i="2"/>
  <c r="B70" i="2"/>
  <c r="B49" i="2"/>
  <c r="B54" i="2" s="1"/>
  <c r="B72" i="2" s="1"/>
  <c r="B79" i="3"/>
  <c r="B85" i="3" s="1"/>
  <c r="P79" i="3"/>
  <c r="R72" i="3"/>
  <c r="L64" i="3"/>
  <c r="L58" i="3"/>
  <c r="L68" i="3"/>
  <c r="L62" i="3"/>
  <c r="F102" i="3"/>
  <c r="H102" i="3"/>
  <c r="F85" i="3"/>
  <c r="F103" i="3" s="1"/>
  <c r="H85" i="3"/>
  <c r="H103" i="3" s="1"/>
  <c r="M54" i="3"/>
  <c r="M52" i="3"/>
  <c r="H75" i="3"/>
  <c r="F75" i="3"/>
  <c r="H46" i="3"/>
  <c r="F46" i="3"/>
  <c r="J77" i="3" s="1"/>
  <c r="C59" i="4" l="1"/>
  <c r="C60" i="4" s="1"/>
  <c r="C62" i="4" s="1"/>
  <c r="B46" i="4"/>
  <c r="B59" i="4"/>
  <c r="J104" i="3"/>
  <c r="J106" i="3" s="1"/>
  <c r="B60" i="4" l="1"/>
  <c r="B62" i="4" s="1"/>
  <c r="J109" i="3"/>
  <c r="J112" i="3"/>
</calcChain>
</file>

<file path=xl/sharedStrings.xml><?xml version="1.0" encoding="utf-8"?>
<sst xmlns="http://schemas.openxmlformats.org/spreadsheetml/2006/main" count="303" uniqueCount="119">
  <si>
    <t xml:space="preserve">Gobierno del Estado de Tabasco – Poder Ejecutivo </t>
  </si>
  <si>
    <t>Estado de Flujos de Efectivo</t>
  </si>
  <si>
    <t>Del 01 de Enero al 31 de Diciembre del 2023</t>
  </si>
  <si>
    <t xml:space="preserve">Cuenta Pública </t>
  </si>
  <si>
    <t>Concepto</t>
  </si>
  <si>
    <t>Flujos de Efectivo de las Actividades de Operación</t>
  </si>
  <si>
    <t>Origen</t>
  </si>
  <si>
    <t>    Impuestos</t>
  </si>
  <si>
    <t>    Cuotas y Aportaciones de Seguridad Social</t>
  </si>
  <si>
    <t>    Contribuciones de Mejoras</t>
  </si>
  <si>
    <t>    Derechos</t>
  </si>
  <si>
    <t>    Productos</t>
  </si>
  <si>
    <t>    Aprovechamientos</t>
  </si>
  <si>
    <t>    Ingresos por Venta de Bienes y Prestación de Servicios</t>
  </si>
  <si>
    <t>    Participaciones, Aportaciones, Convenios, Incentivos Derivados de la Colaboración Fiscal y Fondos Distintos de Aportaciones</t>
  </si>
  <si>
    <t>    Transferencias, Asignaciones, Subsidios y Subvenciones, y Pensiones Jubilaciones</t>
  </si>
  <si>
    <t>    Otros Origenes de Operación</t>
  </si>
  <si>
    <t>Aplicación</t>
  </si>
  <si>
    <t>    Servicios Personales</t>
  </si>
  <si>
    <t>    Materiales y Suministros</t>
  </si>
  <si>
    <t>    Servicios Generales</t>
  </si>
  <si>
    <t>    Transferencias Internas y Asignaciones al Sector Público</t>
  </si>
  <si>
    <t>    Transferencias al resto del Sector Público</t>
  </si>
  <si>
    <t>    Subsidios y Subvenciones</t>
  </si>
  <si>
    <t>    Ayudas Sociales</t>
  </si>
  <si>
    <t>    Pensiones y Jubilaciones</t>
  </si>
  <si>
    <t>    Transferencias a Fideicomisos, Mandatos y Contratos Análogos</t>
  </si>
  <si>
    <t>    Transferencias a la Seguridad Social</t>
  </si>
  <si>
    <t>    Donativos</t>
  </si>
  <si>
    <t>    Transferencias al Exterior</t>
  </si>
  <si>
    <t>    Participaciones</t>
  </si>
  <si>
    <t>    Aportaciones</t>
  </si>
  <si>
    <t>    Convenios</t>
  </si>
  <si>
    <t>    Otras Aplicaciones de Operacion</t>
  </si>
  <si>
    <t>Flujos Netos de Efectivo por Actividades de Operación</t>
  </si>
  <si>
    <t>Flujos de Efectivo de las Actividades de Inversión</t>
  </si>
  <si>
    <t>    Bienes Inmuebles, Infraestructura y Construcciones en Proceso</t>
  </si>
  <si>
    <t>    Bienes Muebles</t>
  </si>
  <si>
    <t>    Otros Orígenes de Inversión</t>
  </si>
  <si>
    <t>    Otras Aplicaciones de Inversión</t>
  </si>
  <si>
    <t>Flujos Netos de Efectivo por Actividades de Inversión</t>
  </si>
  <si>
    <t>Flujo de Efectivo de las Actividades de Financiamiento</t>
  </si>
  <si>
    <t>    Endeudamiento Neto</t>
  </si>
  <si>
    <t>    Interno</t>
  </si>
  <si>
    <t>    Externo</t>
  </si>
  <si>
    <t>    Otros Orígenes de Financiamiento</t>
  </si>
  <si>
    <t>    Servicios de la Deuda</t>
  </si>
  <si>
    <t>    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</si>
  <si>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</si>
  <si>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</si>
  <si>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</si>
  <si>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</si>
  <si>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</si>
  <si>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Bienes Inmuebles, Infraestructura y Construcciones en Proceso</t>
  </si>
  <si>
    <t>Bienes Muebles</t>
  </si>
  <si>
    <t>Totales Orígenes y Aplicación de Bienes Muebles e Inmuebles</t>
  </si>
  <si>
    <t>MODELO PARA HACER EL ESTADO DE FLUJOS DE EFECTIVO</t>
  </si>
  <si>
    <t xml:space="preserve">Del   01 enero    al 31 diciembre 2023       </t>
  </si>
  <si>
    <t>ORIGEN</t>
  </si>
  <si>
    <t>APLICACIÓN</t>
  </si>
  <si>
    <t>FLUJOS                  NETOS</t>
  </si>
  <si>
    <t>CONCEPTO</t>
  </si>
  <si>
    <t>Disminución de activo o incremento de pasivo o de patrimonio. Se obtienen del E. Cambios, excepto Res.del Ej.</t>
  </si>
  <si>
    <t>Incremento de activo o decremento de pasivo o de patrimonio. Se obtienen del E. Cambios, excepto Res.del Ej.</t>
  </si>
  <si>
    <t>Flujos Netos de Efectivo por Actividades de Operación:                     (Es el Resultado del Ej. en el E.Actividades)</t>
  </si>
  <si>
    <t xml:space="preserve">Flujos de Efectivo de las Actividades de Inversión </t>
  </si>
  <si>
    <t xml:space="preserve"> </t>
  </si>
  <si>
    <t>ACTIVO</t>
  </si>
  <si>
    <t>I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</si>
  <si>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</si>
  <si>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</si>
  <si>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</si>
  <si>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</si>
  <si>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</si>
  <si>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</si>
  <si>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</si>
  <si>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</si>
  <si>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</si>
  <si>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</si>
  <si>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HACIENDA PUBLICA:</t>
  </si>
  <si>
    <t>Aportaciones</t>
  </si>
  <si>
    <t>Donaciones de Capital</t>
  </si>
  <si>
    <t>Actualización de la Hacienda Pública / Patrimonio</t>
  </si>
  <si>
    <r>
      <t xml:space="preserve">Resultados del Ejercicio. </t>
    </r>
    <r>
      <rPr>
        <b/>
        <sz val="9"/>
        <color indexed="8"/>
        <rFont val="Times New Roman"/>
        <family val="1"/>
      </rPr>
      <t>No tomarlos del E. de Cambios,</t>
    </r>
    <r>
      <rPr>
        <sz val="9"/>
        <color indexed="8"/>
        <rFont val="Times New Roman"/>
        <family val="1"/>
      </rPr>
      <t xml:space="preserve"> pues el de 20XN, ya está en el Flujo de Actividades de Operación. Tomar del E. de Actividades solo el de 20XN-1 (positivo es Aplicación; negativo, Origen).</t>
    </r>
  </si>
  <si>
    <t xml:space="preserve">Resultados de Ejercicios Anteriores   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</si>
  <si>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</si>
  <si>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</si>
  <si>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</si>
  <si>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</si>
  <si>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</si>
  <si>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Totales Otros Orígenes y Aplicaciones de Inversión</t>
  </si>
  <si>
    <t>Flujos de Efectivo de las Actividades de Financiamiento</t>
  </si>
  <si>
    <t>PASIVO</t>
  </si>
  <si>
    <t>F</t>
  </si>
  <si>
    <t>Porción a Corto Plazo de la Deuda Pública a Largo Plazo</t>
  </si>
  <si>
    <t>Títulos y Valores a Corto Plazo</t>
  </si>
  <si>
    <t>Deuda Pública a Largo Plazo</t>
  </si>
  <si>
    <t>Totales Orígenes y aplicaciones Endeudamiento</t>
  </si>
  <si>
    <t>Derechos a Recibir Efectivo o Equivalentes</t>
  </si>
  <si>
    <t>Derechos a Recibir Bienes o Servicios</t>
  </si>
  <si>
    <t>Derechos a Recibir Efectivo o Equivalentes a Largo Plazo</t>
  </si>
  <si>
    <t xml:space="preserve">PASIVO </t>
  </si>
  <si>
    <t>Cuentas por Pagar a Corto Plazo</t>
  </si>
  <si>
    <t>Documentos por Pagar a Corto Plazo</t>
  </si>
  <si>
    <t>Pasivos Diferidos a Corto Plazo</t>
  </si>
  <si>
    <t xml:space="preserve">Fondos y Bienes de Terceros en Garantía y/o Administración a C P </t>
  </si>
  <si>
    <t>Provisiones a Corto Plazo</t>
  </si>
  <si>
    <t>Otros Pasivos a Corto Plazo</t>
  </si>
  <si>
    <t>Cuentas por Pagar a Largo Plazo</t>
  </si>
  <si>
    <t>Documentos por Pagar a Largo Plazo</t>
  </si>
  <si>
    <t>Pasivos Diferidos a Largo Plazo</t>
  </si>
  <si>
    <t>Fondos y Bienes de Terceros en Garantía y/o en Admón a L P</t>
  </si>
  <si>
    <t>Provisiones a Largo Plazo</t>
  </si>
  <si>
    <t>Totales Otros Orígenes  y Aplicaciones de Financiamiento</t>
  </si>
  <si>
    <t xml:space="preserve">Efectivo y Equivalentes al Efectivo al Inicio del Ejercicio </t>
  </si>
  <si>
    <t xml:space="preserve">Efectivo y Equivalentes al Efectivo al Final del Ejercicio </t>
  </si>
  <si>
    <t>[</t>
  </si>
  <si>
    <t>X</t>
  </si>
  <si>
    <t>Endeudamiento Neto interno/ Servicio de la Deuda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</si>
</sst>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3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9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000000"/>
      <name val="Century Schoolbook"/>
      <family val="1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entury Schoolbook"/>
      <family val="1"/>
    </font>
    <font>
      <sz val="11"/>
      <color theme="1"/>
      <name val="Wingdings"/>
      <charset val="2"/>
    </font>
    <font>
      <sz val="9"/>
      <color rgb="FF000000"/>
      <name val="Wingdings"/>
      <charset val="2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b/>
      <sz val="8"/>
      <color rgb="FF000000"/>
      <name val="Century Schoolbook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i/>
      <sz val="10"/>
      <color rgb="FF00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13" applyNumberFormat="0" applyAlignment="0" applyProtection="0"/>
    <xf numFmtId="0" fontId="7" fillId="22" borderId="14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1" fillId="29" borderId="13" applyNumberFormat="0" applyAlignment="0" applyProtection="0"/>
    <xf numFmtId="0" fontId="12" fillId="30" borderId="0" applyNumberFormat="0" applyBorder="0" applyAlignment="0" applyProtection="0"/>
    <xf numFmtId="43" fontId="3" fillId="0" borderId="0" applyFont="0" applyFill="0" applyBorder="0" applyAlignment="0" applyProtection="0"/>
    <xf numFmtId="0" fontId="13" fillId="31" borderId="0" applyNumberFormat="0" applyBorder="0" applyAlignment="0" applyProtection="0"/>
    <xf numFmtId="0" fontId="3" fillId="32" borderId="17" applyNumberFormat="0" applyFont="0" applyAlignment="0" applyProtection="0"/>
    <xf numFmtId="0" fontId="14" fillId="21" borderId="1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0" fillId="0" borderId="20" applyNumberFormat="0" applyFill="0" applyAlignment="0" applyProtection="0"/>
    <xf numFmtId="0" fontId="19" fillId="0" borderId="21" applyNumberFormat="0" applyFill="0" applyAlignment="0" applyProtection="0"/>
  </cellStyleXfs>
  <cellXfs count="253">
    <xf numFmtId="0" fontId="0" fillId="0" borderId="0" xfId="0"/>
    <xf numFmtId="0" fontId="20" fillId="33" borderId="0" xfId="0" applyFont="1" applyFill="1" applyAlignment="1">
      <alignment horizontal="center" vertical="top" wrapText="1"/>
    </xf>
    <xf numFmtId="0" fontId="0" fillId="34" borderId="22" xfId="0" applyFill="1" applyBorder="1" applyAlignment="1">
      <alignment vertical="top" wrapText="1"/>
    </xf>
    <xf numFmtId="0" fontId="0" fillId="34" borderId="23" xfId="0" applyFill="1" applyBorder="1" applyAlignment="1">
      <alignment vertical="top" wrapText="1"/>
    </xf>
    <xf numFmtId="0" fontId="20" fillId="34" borderId="24" xfId="0" applyFont="1" applyFill="1" applyBorder="1" applyAlignment="1">
      <alignment horizontal="center" vertical="top" wrapText="1"/>
    </xf>
    <xf numFmtId="0" fontId="0" fillId="33" borderId="23" xfId="0" applyFill="1" applyBorder="1" applyAlignment="1">
      <alignment vertical="top" wrapText="1"/>
    </xf>
    <xf numFmtId="0" fontId="0" fillId="33" borderId="25" xfId="0" applyFill="1" applyBorder="1" applyAlignment="1">
      <alignment vertical="top" wrapText="1"/>
    </xf>
    <xf numFmtId="0" fontId="20" fillId="33" borderId="25" xfId="0" applyFont="1" applyFill="1" applyBorder="1" applyAlignment="1">
      <alignment vertical="top" wrapText="1"/>
    </xf>
    <xf numFmtId="3" fontId="20" fillId="33" borderId="25" xfId="0" applyNumberFormat="1" applyFont="1" applyFill="1" applyBorder="1" applyAlignment="1">
      <alignment horizontal="right" vertical="top" wrapText="1"/>
    </xf>
    <xf numFmtId="0" fontId="21" fillId="33" borderId="25" xfId="0" applyFont="1" applyFill="1" applyBorder="1" applyAlignment="1">
      <alignment vertical="top" wrapText="1"/>
    </xf>
    <xf numFmtId="3" fontId="21" fillId="33" borderId="25" xfId="0" applyNumberFormat="1" applyFont="1" applyFill="1" applyBorder="1" applyAlignment="1">
      <alignment horizontal="right" vertical="top" wrapText="1"/>
    </xf>
    <xf numFmtId="0" fontId="21" fillId="33" borderId="25" xfId="0" applyFont="1" applyFill="1" applyBorder="1" applyAlignment="1">
      <alignment horizontal="right" vertical="top" wrapText="1"/>
    </xf>
    <xf numFmtId="0" fontId="22" fillId="33" borderId="25" xfId="0" applyFont="1" applyFill="1" applyBorder="1" applyAlignment="1">
      <alignment vertical="top" wrapText="1"/>
    </xf>
    <xf numFmtId="0" fontId="23" fillId="33" borderId="25" xfId="0" applyFont="1" applyFill="1" applyBorder="1" applyAlignment="1">
      <alignment vertical="top" wrapText="1"/>
    </xf>
    <xf numFmtId="0" fontId="0" fillId="33" borderId="24" xfId="0" applyFill="1" applyBorder="1" applyAlignment="1">
      <alignment vertical="top" wrapText="1"/>
    </xf>
    <xf numFmtId="0" fontId="20" fillId="0" borderId="0" xfId="0" applyFont="1"/>
    <xf numFmtId="3" fontId="0" fillId="0" borderId="0" xfId="0" applyNumberFormat="1"/>
    <xf numFmtId="3" fontId="24" fillId="0" borderId="0" xfId="0" applyNumberFormat="1" applyFont="1"/>
    <xf numFmtId="3" fontId="25" fillId="33" borderId="26" xfId="0" applyNumberFormat="1" applyFont="1" applyFill="1" applyBorder="1" applyAlignment="1">
      <alignment horizontal="right" vertical="top" wrapText="1"/>
    </xf>
    <xf numFmtId="3" fontId="26" fillId="33" borderId="1" xfId="0" applyNumberFormat="1" applyFont="1" applyFill="1" applyBorder="1" applyAlignment="1">
      <alignment horizontal="right" vertical="top" wrapText="1"/>
    </xf>
    <xf numFmtId="0" fontId="26" fillId="0" borderId="2" xfId="0" applyFont="1" applyBorder="1" applyAlignment="1">
      <alignment wrapText="1"/>
    </xf>
    <xf numFmtId="3" fontId="26" fillId="35" borderId="1" xfId="33" applyNumberFormat="1" applyFont="1" applyFill="1" applyBorder="1" applyAlignment="1">
      <alignment horizontal="right" wrapText="1"/>
    </xf>
    <xf numFmtId="3" fontId="27" fillId="35" borderId="1" xfId="33" applyNumberFormat="1" applyFont="1" applyFill="1" applyBorder="1" applyAlignment="1">
      <alignment horizontal="right" wrapText="1"/>
    </xf>
    <xf numFmtId="3" fontId="27" fillId="0" borderId="1" xfId="33" applyNumberFormat="1" applyFont="1" applyBorder="1" applyAlignment="1">
      <alignment horizontal="right" wrapText="1"/>
    </xf>
    <xf numFmtId="3" fontId="28" fillId="33" borderId="26" xfId="0" applyNumberFormat="1" applyFont="1" applyFill="1" applyBorder="1" applyAlignment="1">
      <alignment horizontal="right" vertical="top" wrapText="1"/>
    </xf>
    <xf numFmtId="0" fontId="21" fillId="33" borderId="26" xfId="0" applyFont="1" applyFill="1" applyBorder="1" applyAlignment="1">
      <alignment horizontal="right" vertical="top" wrapText="1"/>
    </xf>
    <xf numFmtId="3" fontId="21" fillId="33" borderId="26" xfId="0" applyNumberFormat="1" applyFont="1" applyFill="1" applyBorder="1" applyAlignment="1">
      <alignment horizontal="right" vertical="top" wrapText="1"/>
    </xf>
    <xf numFmtId="0" fontId="26" fillId="0" borderId="0" xfId="0" applyFont="1" applyBorder="1" applyAlignment="1"/>
    <xf numFmtId="3" fontId="21" fillId="33" borderId="0" xfId="0" applyNumberFormat="1" applyFont="1" applyFill="1" applyBorder="1" applyAlignment="1">
      <alignment horizontal="right" vertical="top" wrapText="1"/>
    </xf>
    <xf numFmtId="3" fontId="26" fillId="33" borderId="0" xfId="0" applyNumberFormat="1" applyFont="1" applyFill="1" applyBorder="1" applyAlignment="1">
      <alignment horizontal="right" vertical="top" wrapText="1"/>
    </xf>
    <xf numFmtId="0" fontId="26" fillId="0" borderId="0" xfId="0" applyFont="1" applyBorder="1" applyAlignment="1">
      <alignment wrapText="1"/>
    </xf>
    <xf numFmtId="3" fontId="26" fillId="35" borderId="0" xfId="33" applyNumberFormat="1" applyFont="1" applyFill="1" applyBorder="1" applyAlignment="1">
      <alignment horizontal="right" wrapText="1"/>
    </xf>
    <xf numFmtId="0" fontId="29" fillId="0" borderId="0" xfId="0" applyFont="1" applyBorder="1" applyAlignment="1"/>
    <xf numFmtId="3" fontId="27" fillId="35" borderId="0" xfId="33" applyNumberFormat="1" applyFont="1" applyFill="1" applyBorder="1" applyAlignment="1">
      <alignment horizontal="right" wrapText="1"/>
    </xf>
    <xf numFmtId="3" fontId="27" fillId="0" borderId="0" xfId="33" applyNumberFormat="1" applyFont="1" applyBorder="1" applyAlignment="1">
      <alignment horizontal="right" wrapText="1"/>
    </xf>
    <xf numFmtId="3" fontId="25" fillId="33" borderId="0" xfId="0" applyNumberFormat="1" applyFont="1" applyFill="1" applyBorder="1" applyAlignment="1">
      <alignment horizontal="right" vertical="top" wrapText="1"/>
    </xf>
    <xf numFmtId="0" fontId="0" fillId="34" borderId="22" xfId="0" applyFill="1" applyBorder="1" applyAlignment="1">
      <alignment vertical="top"/>
    </xf>
    <xf numFmtId="0" fontId="0" fillId="34" borderId="23" xfId="0" applyFill="1" applyBorder="1" applyAlignment="1">
      <alignment vertical="top"/>
    </xf>
    <xf numFmtId="0" fontId="20" fillId="34" borderId="24" xfId="0" applyFont="1" applyFill="1" applyBorder="1" applyAlignment="1">
      <alignment horizontal="center" vertical="top"/>
    </xf>
    <xf numFmtId="0" fontId="0" fillId="33" borderId="23" xfId="0" applyFill="1" applyBorder="1" applyAlignment="1">
      <alignment vertical="top"/>
    </xf>
    <xf numFmtId="0" fontId="20" fillId="33" borderId="25" xfId="0" applyFont="1" applyFill="1" applyBorder="1" applyAlignment="1">
      <alignment vertical="top"/>
    </xf>
    <xf numFmtId="0" fontId="0" fillId="33" borderId="25" xfId="0" applyFill="1" applyBorder="1" applyAlignment="1">
      <alignment vertical="top"/>
    </xf>
    <xf numFmtId="3" fontId="20" fillId="33" borderId="25" xfId="0" applyNumberFormat="1" applyFont="1" applyFill="1" applyBorder="1" applyAlignment="1">
      <alignment horizontal="right" vertical="top"/>
    </xf>
    <xf numFmtId="0" fontId="21" fillId="33" borderId="25" xfId="0" applyFont="1" applyFill="1" applyBorder="1" applyAlignment="1">
      <alignment vertical="top"/>
    </xf>
    <xf numFmtId="3" fontId="21" fillId="33" borderId="25" xfId="0" applyNumberFormat="1" applyFont="1" applyFill="1" applyBorder="1" applyAlignment="1">
      <alignment horizontal="right" vertical="top"/>
    </xf>
    <xf numFmtId="0" fontId="21" fillId="33" borderId="25" xfId="0" applyFont="1" applyFill="1" applyBorder="1" applyAlignment="1">
      <alignment horizontal="right" vertical="top"/>
    </xf>
    <xf numFmtId="0" fontId="22" fillId="33" borderId="25" xfId="0" applyFont="1" applyFill="1" applyBorder="1" applyAlignment="1">
      <alignment vertical="top"/>
    </xf>
    <xf numFmtId="0" fontId="21" fillId="33" borderId="26" xfId="0" applyFont="1" applyFill="1" applyBorder="1" applyAlignment="1">
      <alignment horizontal="right" vertical="top"/>
    </xf>
    <xf numFmtId="3" fontId="21" fillId="33" borderId="26" xfId="0" applyNumberFormat="1" applyFont="1" applyFill="1" applyBorder="1" applyAlignment="1">
      <alignment horizontal="right" vertical="top"/>
    </xf>
    <xf numFmtId="0" fontId="23" fillId="33" borderId="25" xfId="0" applyFont="1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20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right"/>
    </xf>
    <xf numFmtId="0" fontId="31" fillId="0" borderId="0" xfId="0" applyFont="1"/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4" fillId="0" borderId="3" xfId="0" applyFont="1" applyBorder="1" applyAlignment="1">
      <alignment wrapText="1"/>
    </xf>
    <xf numFmtId="0" fontId="34" fillId="0" borderId="4" xfId="0" applyFont="1" applyBorder="1" applyAlignment="1">
      <alignment wrapText="1"/>
    </xf>
    <xf numFmtId="0" fontId="31" fillId="0" borderId="1" xfId="0" applyFont="1" applyBorder="1" applyAlignment="1">
      <alignment vertical="center" wrapText="1"/>
    </xf>
    <xf numFmtId="3" fontId="33" fillId="0" borderId="1" xfId="0" applyNumberFormat="1" applyFont="1" applyBorder="1" applyAlignment="1">
      <alignment horizontal="justify"/>
    </xf>
    <xf numFmtId="3" fontId="35" fillId="33" borderId="25" xfId="0" applyNumberFormat="1" applyFont="1" applyFill="1" applyBorder="1" applyAlignment="1">
      <alignment horizontal="right" vertical="center" wrapText="1"/>
    </xf>
    <xf numFmtId="0" fontId="36" fillId="0" borderId="0" xfId="0" applyFont="1" applyBorder="1" applyAlignment="1">
      <alignment horizontal="center" wrapText="1"/>
    </xf>
    <xf numFmtId="3" fontId="31" fillId="0" borderId="0" xfId="0" applyNumberFormat="1" applyFont="1" applyBorder="1"/>
    <xf numFmtId="3" fontId="33" fillId="0" borderId="0" xfId="33" applyNumberFormat="1" applyFont="1" applyBorder="1"/>
    <xf numFmtId="3" fontId="33" fillId="0" borderId="0" xfId="0" applyNumberFormat="1" applyFont="1" applyBorder="1" applyAlignment="1">
      <alignment horizontal="center"/>
    </xf>
    <xf numFmtId="3" fontId="27" fillId="0" borderId="0" xfId="0" applyNumberFormat="1" applyFont="1" applyBorder="1" applyAlignment="1"/>
    <xf numFmtId="3" fontId="33" fillId="0" borderId="0" xfId="33" applyNumberFormat="1" applyFont="1" applyBorder="1" applyAlignment="1"/>
    <xf numFmtId="0" fontId="37" fillId="0" borderId="1" xfId="0" applyFont="1" applyBorder="1" applyAlignment="1">
      <alignment horizontal="center"/>
    </xf>
    <xf numFmtId="0" fontId="27" fillId="0" borderId="2" xfId="0" applyFont="1" applyBorder="1" applyAlignment="1">
      <alignment wrapText="1"/>
    </xf>
    <xf numFmtId="3" fontId="26" fillId="0" borderId="0" xfId="33" applyNumberFormat="1" applyFont="1" applyBorder="1" applyAlignment="1">
      <alignment horizontal="right" wrapText="1"/>
    </xf>
    <xf numFmtId="3" fontId="26" fillId="0" borderId="1" xfId="33" applyNumberFormat="1" applyFont="1" applyBorder="1" applyAlignment="1">
      <alignment horizontal="right" wrapText="1"/>
    </xf>
    <xf numFmtId="3" fontId="27" fillId="0" borderId="2" xfId="33" applyNumberFormat="1" applyFont="1" applyBorder="1" applyAlignment="1">
      <alignment horizontal="right" wrapText="1"/>
    </xf>
    <xf numFmtId="0" fontId="29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3" fontId="26" fillId="0" borderId="2" xfId="33" applyNumberFormat="1" applyFont="1" applyBorder="1" applyAlignment="1">
      <alignment horizontal="right" wrapText="1"/>
    </xf>
    <xf numFmtId="3" fontId="26" fillId="33" borderId="27" xfId="0" applyNumberFormat="1" applyFont="1" applyFill="1" applyBorder="1" applyAlignment="1">
      <alignment horizontal="right" vertical="top" wrapText="1"/>
    </xf>
    <xf numFmtId="0" fontId="27" fillId="0" borderId="1" xfId="0" applyFont="1" applyBorder="1" applyAlignment="1">
      <alignment wrapText="1"/>
    </xf>
    <xf numFmtId="3" fontId="33" fillId="35" borderId="1" xfId="33" applyNumberFormat="1" applyFont="1" applyFill="1" applyBorder="1"/>
    <xf numFmtId="3" fontId="33" fillId="0" borderId="2" xfId="33" applyNumberFormat="1" applyFont="1" applyBorder="1"/>
    <xf numFmtId="3" fontId="26" fillId="0" borderId="2" xfId="33" applyNumberFormat="1" applyFont="1" applyFill="1" applyBorder="1" applyAlignment="1">
      <alignment horizontal="right" wrapText="1"/>
    </xf>
    <xf numFmtId="0" fontId="38" fillId="36" borderId="1" xfId="0" applyFont="1" applyFill="1" applyBorder="1" applyAlignment="1">
      <alignment wrapText="1"/>
    </xf>
    <xf numFmtId="0" fontId="30" fillId="0" borderId="1" xfId="0" applyFont="1" applyBorder="1"/>
    <xf numFmtId="0" fontId="38" fillId="0" borderId="1" xfId="0" applyFont="1" applyBorder="1" applyAlignment="1">
      <alignment wrapText="1"/>
    </xf>
    <xf numFmtId="0" fontId="26" fillId="0" borderId="1" xfId="0" applyFont="1" applyFill="1" applyBorder="1" applyAlignment="1">
      <alignment wrapText="1"/>
    </xf>
    <xf numFmtId="3" fontId="31" fillId="0" borderId="1" xfId="33" applyNumberFormat="1" applyFont="1" applyBorder="1"/>
    <xf numFmtId="0" fontId="32" fillId="0" borderId="0" xfId="0" applyFont="1" applyAlignment="1">
      <alignment horizontal="center"/>
    </xf>
    <xf numFmtId="3" fontId="31" fillId="0" borderId="0" xfId="0" applyNumberFormat="1" applyFont="1"/>
    <xf numFmtId="0" fontId="27" fillId="0" borderId="1" xfId="0" applyFont="1" applyFill="1" applyBorder="1" applyAlignment="1">
      <alignment wrapText="1"/>
    </xf>
    <xf numFmtId="3" fontId="33" fillId="35" borderId="1" xfId="0" applyNumberFormat="1" applyFont="1" applyFill="1" applyBorder="1"/>
    <xf numFmtId="3" fontId="33" fillId="0" borderId="1" xfId="0" applyNumberFormat="1" applyFont="1" applyBorder="1"/>
    <xf numFmtId="3" fontId="26" fillId="35" borderId="0" xfId="0" applyNumberFormat="1" applyFont="1" applyFill="1" applyBorder="1" applyAlignment="1">
      <alignment wrapText="1"/>
    </xf>
    <xf numFmtId="0" fontId="32" fillId="0" borderId="2" xfId="0" applyFont="1" applyBorder="1" applyAlignment="1">
      <alignment horizontal="center"/>
    </xf>
    <xf numFmtId="3" fontId="33" fillId="0" borderId="1" xfId="33" applyNumberFormat="1" applyFont="1" applyBorder="1"/>
    <xf numFmtId="0" fontId="32" fillId="0" borderId="0" xfId="0" applyFont="1" applyBorder="1" applyAlignment="1">
      <alignment horizontal="center"/>
    </xf>
    <xf numFmtId="0" fontId="37" fillId="0" borderId="0" xfId="0" applyFont="1" applyAlignment="1">
      <alignment horizontal="center"/>
    </xf>
    <xf numFmtId="3" fontId="31" fillId="0" borderId="1" xfId="0" applyNumberFormat="1" applyFont="1" applyBorder="1"/>
    <xf numFmtId="0" fontId="26" fillId="33" borderId="1" xfId="0" applyFont="1" applyFill="1" applyBorder="1" applyAlignment="1">
      <alignment vertical="top" wrapText="1"/>
    </xf>
    <xf numFmtId="0" fontId="37" fillId="0" borderId="2" xfId="0" applyFont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26" fillId="33" borderId="1" xfId="0" applyFont="1" applyFill="1" applyBorder="1" applyAlignment="1">
      <alignment vertical="center" wrapText="1"/>
    </xf>
    <xf numFmtId="3" fontId="31" fillId="0" borderId="1" xfId="0" applyNumberFormat="1" applyFont="1" applyBorder="1" applyAlignment="1">
      <alignment vertical="center"/>
    </xf>
    <xf numFmtId="3" fontId="26" fillId="37" borderId="1" xfId="33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vertical="center" wrapText="1"/>
    </xf>
    <xf numFmtId="0" fontId="26" fillId="0" borderId="5" xfId="0" applyFont="1" applyBorder="1" applyAlignment="1">
      <alignment wrapText="1"/>
    </xf>
    <xf numFmtId="3" fontId="26" fillId="35" borderId="6" xfId="33" applyNumberFormat="1" applyFont="1" applyFill="1" applyBorder="1" applyAlignment="1">
      <alignment horizontal="right" wrapText="1"/>
    </xf>
    <xf numFmtId="3" fontId="26" fillId="33" borderId="25" xfId="0" applyNumberFormat="1" applyFont="1" applyFill="1" applyBorder="1" applyAlignment="1">
      <alignment horizontal="right" vertical="top" wrapText="1"/>
    </xf>
    <xf numFmtId="3" fontId="26" fillId="0" borderId="6" xfId="33" applyNumberFormat="1" applyFont="1" applyBorder="1" applyAlignment="1">
      <alignment horizontal="right" wrapText="1"/>
    </xf>
    <xf numFmtId="3" fontId="26" fillId="0" borderId="1" xfId="33" applyNumberFormat="1" applyFont="1" applyFill="1" applyBorder="1" applyAlignment="1">
      <alignment horizontal="right" wrapText="1"/>
    </xf>
    <xf numFmtId="0" fontId="31" fillId="0" borderId="1" xfId="0" applyFont="1" applyBorder="1" applyAlignment="1">
      <alignment horizontal="center"/>
    </xf>
    <xf numFmtId="3" fontId="31" fillId="35" borderId="1" xfId="0" applyNumberFormat="1" applyFont="1" applyFill="1" applyBorder="1"/>
    <xf numFmtId="0" fontId="38" fillId="0" borderId="1" xfId="0" applyFont="1" applyBorder="1" applyAlignment="1">
      <alignment horizontal="center"/>
    </xf>
    <xf numFmtId="0" fontId="19" fillId="0" borderId="1" xfId="0" applyFont="1" applyBorder="1"/>
    <xf numFmtId="3" fontId="35" fillId="33" borderId="25" xfId="0" applyNumberFormat="1" applyFont="1" applyFill="1" applyBorder="1" applyAlignment="1">
      <alignment horizontal="right" vertical="top" wrapText="1"/>
    </xf>
    <xf numFmtId="3" fontId="39" fillId="0" borderId="1" xfId="33" applyNumberFormat="1" applyFont="1" applyBorder="1"/>
    <xf numFmtId="0" fontId="31" fillId="0" borderId="0" xfId="0" applyFont="1" applyBorder="1" applyAlignment="1">
      <alignment horizontal="center"/>
    </xf>
    <xf numFmtId="3" fontId="31" fillId="35" borderId="0" xfId="0" applyNumberFormat="1" applyFont="1" applyFill="1" applyBorder="1"/>
    <xf numFmtId="0" fontId="40" fillId="0" borderId="0" xfId="0" applyFont="1"/>
    <xf numFmtId="0" fontId="0" fillId="34" borderId="22" xfId="0" applyFill="1" applyBorder="1" applyAlignment="1">
      <alignment horizontal="center" vertical="top"/>
    </xf>
    <xf numFmtId="0" fontId="0" fillId="33" borderId="23" xfId="0" applyFill="1" applyBorder="1" applyAlignment="1">
      <alignment horizontal="center" vertical="top"/>
    </xf>
    <xf numFmtId="0" fontId="0" fillId="33" borderId="25" xfId="0" applyFill="1" applyBorder="1" applyAlignment="1">
      <alignment horizontal="center" vertical="top"/>
    </xf>
    <xf numFmtId="3" fontId="20" fillId="33" borderId="25" xfId="0" applyNumberFormat="1" applyFont="1" applyFill="1" applyBorder="1" applyAlignment="1">
      <alignment horizontal="center" vertical="top"/>
    </xf>
    <xf numFmtId="3" fontId="21" fillId="33" borderId="25" xfId="0" applyNumberFormat="1" applyFont="1" applyFill="1" applyBorder="1" applyAlignment="1">
      <alignment horizontal="center" vertical="top"/>
    </xf>
    <xf numFmtId="0" fontId="21" fillId="33" borderId="25" xfId="0" applyFont="1" applyFill="1" applyBorder="1" applyAlignment="1">
      <alignment horizontal="center" vertical="top"/>
    </xf>
    <xf numFmtId="3" fontId="21" fillId="33" borderId="0" xfId="0" applyNumberFormat="1" applyFont="1" applyFill="1" applyBorder="1" applyAlignment="1">
      <alignment horizontal="center" vertical="top"/>
    </xf>
    <xf numFmtId="0" fontId="0" fillId="33" borderId="0" xfId="0" applyFill="1" applyBorder="1" applyAlignment="1">
      <alignment horizontal="center" vertical="top"/>
    </xf>
    <xf numFmtId="3" fontId="20" fillId="33" borderId="0" xfId="0" applyNumberFormat="1" applyFont="1" applyFill="1" applyBorder="1" applyAlignment="1">
      <alignment horizontal="center" vertical="top"/>
    </xf>
    <xf numFmtId="0" fontId="21" fillId="33" borderId="0" xfId="0" applyFont="1" applyFill="1" applyBorder="1" applyAlignment="1">
      <alignment horizontal="center" vertical="top"/>
    </xf>
    <xf numFmtId="3" fontId="41" fillId="33" borderId="0" xfId="0" applyNumberFormat="1" applyFont="1" applyFill="1" applyBorder="1" applyAlignment="1">
      <alignment horizontal="center" vertical="top"/>
    </xf>
    <xf numFmtId="0" fontId="34" fillId="0" borderId="7" xfId="0" applyFont="1" applyBorder="1" applyAlignment="1">
      <alignment wrapText="1"/>
    </xf>
    <xf numFmtId="3" fontId="27" fillId="35" borderId="2" xfId="33" applyNumberFormat="1" applyFont="1" applyFill="1" applyBorder="1" applyAlignment="1">
      <alignment horizontal="right" wrapText="1"/>
    </xf>
    <xf numFmtId="3" fontId="26" fillId="35" borderId="2" xfId="33" applyNumberFormat="1" applyFont="1" applyFill="1" applyBorder="1" applyAlignment="1">
      <alignment horizontal="right" wrapText="1"/>
    </xf>
    <xf numFmtId="3" fontId="33" fillId="35" borderId="2" xfId="33" applyNumberFormat="1" applyFont="1" applyFill="1" applyBorder="1"/>
    <xf numFmtId="0" fontId="30" fillId="0" borderId="0" xfId="0" applyFont="1" applyBorder="1"/>
    <xf numFmtId="3" fontId="31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wrapText="1"/>
    </xf>
    <xf numFmtId="3" fontId="33" fillId="0" borderId="0" xfId="0" applyNumberFormat="1" applyFont="1" applyBorder="1" applyAlignment="1">
      <alignment horizontal="justify"/>
    </xf>
    <xf numFmtId="3" fontId="33" fillId="0" borderId="0" xfId="0" applyNumberFormat="1" applyFont="1" applyBorder="1"/>
    <xf numFmtId="0" fontId="33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wrapText="1"/>
    </xf>
    <xf numFmtId="3" fontId="31" fillId="0" borderId="0" xfId="33" applyNumberFormat="1" applyFont="1" applyBorder="1"/>
    <xf numFmtId="3" fontId="33" fillId="0" borderId="0" xfId="33" applyNumberFormat="1" applyFont="1" applyBorder="1" applyAlignment="1">
      <alignment horizontal="right"/>
    </xf>
    <xf numFmtId="3" fontId="26" fillId="0" borderId="0" xfId="33" applyNumberFormat="1" applyFont="1" applyFill="1" applyBorder="1" applyAlignment="1">
      <alignment horizontal="right" wrapText="1"/>
    </xf>
    <xf numFmtId="3" fontId="35" fillId="33" borderId="0" xfId="0" applyNumberFormat="1" applyFont="1" applyFill="1" applyBorder="1" applyAlignment="1">
      <alignment horizontal="right" vertical="top" wrapText="1"/>
    </xf>
    <xf numFmtId="3" fontId="39" fillId="0" borderId="0" xfId="33" applyNumberFormat="1" applyFont="1" applyBorder="1"/>
    <xf numFmtId="3" fontId="41" fillId="33" borderId="0" xfId="0" applyNumberFormat="1" applyFont="1" applyFill="1" applyBorder="1" applyAlignment="1">
      <alignment horizontal="center" vertical="center"/>
    </xf>
    <xf numFmtId="3" fontId="26" fillId="0" borderId="2" xfId="33" applyNumberFormat="1" applyFont="1" applyBorder="1" applyAlignment="1">
      <alignment horizontal="right" vertical="center" wrapText="1"/>
    </xf>
    <xf numFmtId="3" fontId="26" fillId="38" borderId="2" xfId="33" applyNumberFormat="1" applyFont="1" applyFill="1" applyBorder="1" applyAlignment="1">
      <alignment horizontal="right" vertical="center" wrapText="1"/>
    </xf>
    <xf numFmtId="3" fontId="35" fillId="33" borderId="0" xfId="0" applyNumberFormat="1" applyFont="1" applyFill="1" applyBorder="1" applyAlignment="1">
      <alignment horizontal="center" vertical="top"/>
    </xf>
    <xf numFmtId="3" fontId="25" fillId="36" borderId="0" xfId="0" applyNumberFormat="1" applyFont="1" applyFill="1" applyBorder="1" applyAlignment="1">
      <alignment horizontal="right" vertical="top" wrapText="1"/>
    </xf>
    <xf numFmtId="0" fontId="38" fillId="36" borderId="0" xfId="0" applyFont="1" applyFill="1" applyBorder="1" applyAlignment="1">
      <alignment wrapText="1"/>
    </xf>
    <xf numFmtId="3" fontId="25" fillId="36" borderId="26" xfId="0" applyNumberFormat="1" applyFont="1" applyFill="1" applyBorder="1" applyAlignment="1">
      <alignment horizontal="right" vertical="center" wrapText="1"/>
    </xf>
    <xf numFmtId="3" fontId="26" fillId="36" borderId="0" xfId="33" applyNumberFormat="1" applyFont="1" applyFill="1" applyBorder="1" applyAlignment="1">
      <alignment horizontal="right" wrapText="1"/>
    </xf>
    <xf numFmtId="3" fontId="26" fillId="36" borderId="1" xfId="33" applyNumberFormat="1" applyFont="1" applyFill="1" applyBorder="1" applyAlignment="1">
      <alignment horizontal="right" wrapText="1"/>
    </xf>
    <xf numFmtId="0" fontId="21" fillId="39" borderId="25" xfId="0" applyFont="1" applyFill="1" applyBorder="1" applyAlignment="1">
      <alignment vertical="top"/>
    </xf>
    <xf numFmtId="3" fontId="21" fillId="39" borderId="25" xfId="0" applyNumberFormat="1" applyFont="1" applyFill="1" applyBorder="1" applyAlignment="1">
      <alignment horizontal="right" vertical="top"/>
    </xf>
    <xf numFmtId="3" fontId="35" fillId="39" borderId="0" xfId="0" applyNumberFormat="1" applyFont="1" applyFill="1" applyBorder="1" applyAlignment="1">
      <alignment horizontal="center" vertical="top"/>
    </xf>
    <xf numFmtId="0" fontId="37" fillId="39" borderId="1" xfId="0" applyFont="1" applyFill="1" applyBorder="1" applyAlignment="1">
      <alignment horizontal="center"/>
    </xf>
    <xf numFmtId="0" fontId="29" fillId="39" borderId="1" xfId="0" applyFont="1" applyFill="1" applyBorder="1" applyAlignment="1">
      <alignment wrapText="1"/>
    </xf>
    <xf numFmtId="3" fontId="27" fillId="39" borderId="1" xfId="33" applyNumberFormat="1" applyFont="1" applyFill="1" applyBorder="1" applyAlignment="1">
      <alignment horizontal="right" wrapText="1"/>
    </xf>
    <xf numFmtId="3" fontId="27" fillId="39" borderId="2" xfId="33" applyNumberFormat="1" applyFont="1" applyFill="1" applyBorder="1" applyAlignment="1">
      <alignment horizontal="right" wrapText="1"/>
    </xf>
    <xf numFmtId="3" fontId="26" fillId="39" borderId="1" xfId="33" applyNumberFormat="1" applyFont="1" applyFill="1" applyBorder="1" applyAlignment="1">
      <alignment horizontal="right" wrapText="1"/>
    </xf>
    <xf numFmtId="3" fontId="26" fillId="39" borderId="0" xfId="33" applyNumberFormat="1" applyFont="1" applyFill="1" applyBorder="1" applyAlignment="1">
      <alignment horizontal="right" wrapText="1"/>
    </xf>
    <xf numFmtId="3" fontId="26" fillId="39" borderId="2" xfId="33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42" fillId="0" borderId="0" xfId="0" applyFont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3" fillId="0" borderId="0" xfId="0" applyFont="1" applyAlignment="1">
      <alignment vertical="center" wrapText="1"/>
    </xf>
    <xf numFmtId="0" fontId="27" fillId="0" borderId="2" xfId="0" applyFont="1" applyBorder="1" applyAlignment="1">
      <alignment horizontal="left" wrapText="1"/>
    </xf>
    <xf numFmtId="0" fontId="42" fillId="0" borderId="1" xfId="0" applyFont="1" applyBorder="1" applyAlignment="1">
      <alignment wrapText="1"/>
    </xf>
    <xf numFmtId="0" fontId="31" fillId="0" borderId="0" xfId="0" applyFont="1" applyAlignment="1">
      <alignment wrapText="1"/>
    </xf>
    <xf numFmtId="0" fontId="31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3" fontId="33" fillId="36" borderId="1" xfId="33" applyNumberFormat="1" applyFont="1" applyFill="1" applyBorder="1" applyAlignment="1">
      <alignment horizontal="right"/>
    </xf>
    <xf numFmtId="3" fontId="27" fillId="36" borderId="0" xfId="33" applyNumberFormat="1" applyFont="1" applyFill="1" applyBorder="1" applyAlignment="1">
      <alignment horizontal="right" wrapText="1"/>
    </xf>
    <xf numFmtId="3" fontId="21" fillId="33" borderId="25" xfId="0" applyNumberFormat="1" applyFont="1" applyFill="1" applyBorder="1" applyAlignment="1">
      <alignment horizontal="right" vertical="center" wrapText="1"/>
    </xf>
    <xf numFmtId="3" fontId="33" fillId="0" borderId="1" xfId="0" applyNumberFormat="1" applyFont="1" applyBorder="1" applyAlignment="1">
      <alignment vertical="center"/>
    </xf>
    <xf numFmtId="3" fontId="27" fillId="33" borderId="1" xfId="0" applyNumberFormat="1" applyFont="1" applyFill="1" applyBorder="1" applyAlignment="1">
      <alignment horizontal="right" vertical="center" wrapText="1"/>
    </xf>
    <xf numFmtId="3" fontId="27" fillId="0" borderId="2" xfId="33" applyNumberFormat="1" applyFont="1" applyFill="1" applyBorder="1" applyAlignment="1">
      <alignment horizontal="right" wrapText="1"/>
    </xf>
    <xf numFmtId="3" fontId="31" fillId="36" borderId="0" xfId="33" applyNumberFormat="1" applyFont="1" applyFill="1" applyBorder="1"/>
    <xf numFmtId="3" fontId="31" fillId="36" borderId="0" xfId="0" applyNumberFormat="1" applyFont="1" applyFill="1"/>
    <xf numFmtId="3" fontId="33" fillId="36" borderId="0" xfId="33" applyNumberFormat="1" applyFont="1" applyFill="1" applyBorder="1" applyAlignment="1">
      <alignment horizontal="right"/>
    </xf>
    <xf numFmtId="3" fontId="31" fillId="36" borderId="0" xfId="0" applyNumberFormat="1" applyFont="1" applyFill="1" applyBorder="1"/>
    <xf numFmtId="3" fontId="21" fillId="36" borderId="0" xfId="0" applyNumberFormat="1" applyFont="1" applyFill="1" applyBorder="1" applyAlignment="1">
      <alignment horizontal="right" vertical="top" wrapText="1"/>
    </xf>
    <xf numFmtId="3" fontId="21" fillId="36" borderId="25" xfId="0" applyNumberFormat="1" applyFont="1" applyFill="1" applyBorder="1" applyAlignment="1">
      <alignment horizontal="right" vertical="center" wrapText="1"/>
    </xf>
    <xf numFmtId="3" fontId="27" fillId="0" borderId="2" xfId="33" applyNumberFormat="1" applyFont="1" applyFill="1" applyBorder="1" applyAlignment="1">
      <alignment horizontal="right" vertical="center" wrapText="1"/>
    </xf>
    <xf numFmtId="3" fontId="21" fillId="33" borderId="25" xfId="0" applyNumberFormat="1" applyFont="1" applyFill="1" applyBorder="1" applyAlignment="1">
      <alignment horizontal="right" vertical="center"/>
    </xf>
    <xf numFmtId="0" fontId="21" fillId="33" borderId="2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26" fillId="40" borderId="0" xfId="33" applyNumberFormat="1" applyFont="1" applyFill="1" applyBorder="1" applyAlignment="1">
      <alignment horizontal="right" wrapText="1"/>
    </xf>
    <xf numFmtId="3" fontId="39" fillId="40" borderId="0" xfId="0" applyNumberFormat="1" applyFont="1" applyFill="1" applyBorder="1" applyAlignment="1">
      <alignment vertical="center" wrapText="1"/>
    </xf>
    <xf numFmtId="3" fontId="39" fillId="40" borderId="0" xfId="0" applyNumberFormat="1" applyFont="1" applyFill="1"/>
    <xf numFmtId="3" fontId="0" fillId="33" borderId="25" xfId="0" applyNumberFormat="1" applyFill="1" applyBorder="1" applyAlignment="1">
      <alignment vertical="top"/>
    </xf>
    <xf numFmtId="3" fontId="0" fillId="0" borderId="0" xfId="0" applyNumberFormat="1" applyAlignment="1"/>
    <xf numFmtId="3" fontId="43" fillId="33" borderId="25" xfId="0" applyNumberFormat="1" applyFont="1" applyFill="1" applyBorder="1" applyAlignment="1">
      <alignment vertical="top" wrapText="1"/>
    </xf>
    <xf numFmtId="3" fontId="39" fillId="0" borderId="1" xfId="33" applyNumberFormat="1" applyFont="1" applyBorder="1" applyAlignment="1">
      <alignment horizontal="right"/>
    </xf>
    <xf numFmtId="3" fontId="44" fillId="33" borderId="25" xfId="0" applyNumberFormat="1" applyFont="1" applyFill="1" applyBorder="1" applyAlignment="1">
      <alignment vertical="top" wrapText="1"/>
    </xf>
    <xf numFmtId="3" fontId="45" fillId="33" borderId="25" xfId="0" applyNumberFormat="1" applyFont="1" applyFill="1" applyBorder="1" applyAlignment="1">
      <alignment vertical="top" wrapText="1"/>
    </xf>
    <xf numFmtId="3" fontId="0" fillId="0" borderId="0" xfId="0" applyNumberFormat="1" applyAlignment="1">
      <alignment vertical="center"/>
    </xf>
    <xf numFmtId="0" fontId="20" fillId="33" borderId="0" xfId="0" applyFont="1" applyFill="1" applyAlignment="1">
      <alignment horizontal="center" wrapText="1"/>
    </xf>
    <xf numFmtId="3" fontId="46" fillId="39" borderId="1" xfId="33" applyNumberFormat="1" applyFont="1" applyFill="1" applyBorder="1" applyAlignment="1">
      <alignment horizontal="right" vertical="center" wrapText="1"/>
    </xf>
    <xf numFmtId="3" fontId="26" fillId="39" borderId="1" xfId="33" applyNumberFormat="1" applyFont="1" applyFill="1" applyBorder="1" applyAlignment="1">
      <alignment horizontal="right" vertical="center" wrapText="1"/>
    </xf>
    <xf numFmtId="3" fontId="28" fillId="33" borderId="0" xfId="0" applyNumberFormat="1" applyFont="1" applyFill="1" applyBorder="1" applyAlignment="1">
      <alignment horizontal="right" vertical="top" wrapText="1"/>
    </xf>
    <xf numFmtId="0" fontId="47" fillId="0" borderId="0" xfId="0" applyFont="1" applyBorder="1" applyAlignment="1"/>
    <xf numFmtId="0" fontId="47" fillId="0" borderId="0" xfId="0" applyFont="1" applyBorder="1" applyAlignment="1">
      <alignment wrapText="1"/>
    </xf>
    <xf numFmtId="3" fontId="47" fillId="35" borderId="6" xfId="33" applyNumberFormat="1" applyFont="1" applyFill="1" applyBorder="1" applyAlignment="1">
      <alignment horizontal="right" vertical="center" wrapText="1"/>
    </xf>
    <xf numFmtId="0" fontId="48" fillId="0" borderId="0" xfId="0" applyFont="1"/>
    <xf numFmtId="0" fontId="28" fillId="33" borderId="0" xfId="0" applyFont="1" applyFill="1" applyAlignment="1">
      <alignment horizontal="center" wrapText="1"/>
    </xf>
    <xf numFmtId="0" fontId="28" fillId="0" borderId="0" xfId="0" applyFont="1" applyBorder="1" applyAlignment="1"/>
    <xf numFmtId="3" fontId="48" fillId="0" borderId="0" xfId="0" applyNumberFormat="1" applyFont="1"/>
    <xf numFmtId="3" fontId="47" fillId="35" borderId="0" xfId="0" applyNumberFormat="1" applyFont="1" applyFill="1" applyBorder="1" applyAlignment="1">
      <alignment horizontal="right" vertical="top" wrapText="1"/>
    </xf>
    <xf numFmtId="3" fontId="47" fillId="33" borderId="0" xfId="0" applyNumberFormat="1" applyFont="1" applyFill="1" applyBorder="1" applyAlignment="1">
      <alignment horizontal="right" vertical="top" wrapText="1"/>
    </xf>
    <xf numFmtId="3" fontId="48" fillId="0" borderId="0" xfId="0" applyNumberFormat="1" applyFont="1" applyBorder="1"/>
    <xf numFmtId="0" fontId="48" fillId="0" borderId="0" xfId="0" applyFont="1" applyBorder="1"/>
    <xf numFmtId="0" fontId="49" fillId="0" borderId="0" xfId="0" applyFont="1"/>
    <xf numFmtId="0" fontId="50" fillId="0" borderId="0" xfId="0" applyFont="1"/>
    <xf numFmtId="0" fontId="48" fillId="33" borderId="6" xfId="0" applyFont="1" applyFill="1" applyBorder="1" applyAlignment="1">
      <alignment vertical="top" wrapText="1"/>
    </xf>
    <xf numFmtId="3" fontId="47" fillId="33" borderId="6" xfId="0" applyNumberFormat="1" applyFont="1" applyFill="1" applyBorder="1" applyAlignment="1">
      <alignment horizontal="right" vertical="top" wrapText="1"/>
    </xf>
    <xf numFmtId="0" fontId="47" fillId="33" borderId="6" xfId="0" applyFont="1" applyFill="1" applyBorder="1" applyAlignment="1">
      <alignment horizontal="right" vertical="top" wrapText="1"/>
    </xf>
    <xf numFmtId="0" fontId="48" fillId="35" borderId="6" xfId="0" applyFont="1" applyFill="1" applyBorder="1" applyAlignment="1">
      <alignment vertical="top" wrapText="1"/>
    </xf>
    <xf numFmtId="3" fontId="47" fillId="35" borderId="6" xfId="0" applyNumberFormat="1" applyFont="1" applyFill="1" applyBorder="1" applyAlignment="1">
      <alignment horizontal="right" vertical="top" wrapText="1"/>
    </xf>
    <xf numFmtId="0" fontId="47" fillId="35" borderId="6" xfId="0" applyFont="1" applyFill="1" applyBorder="1" applyAlignment="1">
      <alignment horizontal="right" vertical="top" wrapText="1"/>
    </xf>
    <xf numFmtId="0" fontId="47" fillId="33" borderId="11" xfId="0" applyFont="1" applyFill="1" applyBorder="1" applyAlignment="1">
      <alignment vertical="top" wrapText="1"/>
    </xf>
    <xf numFmtId="0" fontId="28" fillId="33" borderId="11" xfId="0" applyFont="1" applyFill="1" applyBorder="1" applyAlignment="1">
      <alignment vertical="top" wrapText="1"/>
    </xf>
    <xf numFmtId="0" fontId="52" fillId="33" borderId="11" xfId="0" applyFont="1" applyFill="1" applyBorder="1" applyAlignment="1">
      <alignment vertical="top" wrapText="1"/>
    </xf>
    <xf numFmtId="0" fontId="49" fillId="33" borderId="11" xfId="0" applyFont="1" applyFill="1" applyBorder="1" applyAlignment="1">
      <alignment vertical="top" wrapText="1"/>
    </xf>
    <xf numFmtId="3" fontId="28" fillId="33" borderId="6" xfId="0" applyNumberFormat="1" applyFont="1" applyFill="1" applyBorder="1" applyAlignment="1">
      <alignment horizontal="right" vertical="top" wrapText="1"/>
    </xf>
    <xf numFmtId="3" fontId="28" fillId="35" borderId="6" xfId="0" applyNumberFormat="1" applyFont="1" applyFill="1" applyBorder="1" applyAlignment="1">
      <alignment horizontal="right" vertical="top" wrapText="1"/>
    </xf>
    <xf numFmtId="3" fontId="49" fillId="33" borderId="6" xfId="0" applyNumberFormat="1" applyFont="1" applyFill="1" applyBorder="1" applyAlignment="1">
      <alignment vertical="top" wrapText="1"/>
    </xf>
    <xf numFmtId="0" fontId="20" fillId="33" borderId="0" xfId="0" applyFont="1" applyFill="1" applyAlignment="1">
      <alignment horizontal="center" wrapText="1"/>
    </xf>
    <xf numFmtId="0" fontId="0" fillId="33" borderId="0" xfId="0" applyFill="1" applyAlignment="1">
      <alignment vertical="top" wrapText="1"/>
    </xf>
    <xf numFmtId="0" fontId="20" fillId="34" borderId="23" xfId="0" applyFont="1" applyFill="1" applyBorder="1" applyAlignment="1">
      <alignment horizontal="center" wrapText="1"/>
    </xf>
    <xf numFmtId="0" fontId="20" fillId="34" borderId="24" xfId="0" applyFont="1" applyFill="1" applyBorder="1" applyAlignment="1">
      <alignment horizontal="center" wrapText="1"/>
    </xf>
    <xf numFmtId="0" fontId="0" fillId="33" borderId="0" xfId="0" applyFill="1" applyAlignment="1">
      <alignment horizontal="right" vertical="top" wrapText="1"/>
    </xf>
    <xf numFmtId="0" fontId="20" fillId="34" borderId="23" xfId="0" applyFont="1" applyFill="1" applyBorder="1" applyAlignment="1">
      <alignment horizontal="center"/>
    </xf>
    <xf numFmtId="0" fontId="20" fillId="34" borderId="24" xfId="0" applyFont="1" applyFill="1" applyBorder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20" fillId="33" borderId="0" xfId="0" applyFont="1" applyFill="1" applyAlignment="1">
      <alignment vertical="top" wrapText="1"/>
    </xf>
    <xf numFmtId="0" fontId="28" fillId="33" borderId="0" xfId="0" applyFont="1" applyFill="1" applyAlignment="1">
      <alignment horizontal="center" wrapText="1"/>
    </xf>
    <xf numFmtId="0" fontId="51" fillId="0" borderId="0" xfId="0" applyFont="1" applyBorder="1" applyAlignment="1">
      <alignment horizontal="left" wrapText="1"/>
    </xf>
    <xf numFmtId="0" fontId="28" fillId="33" borderId="0" xfId="0" applyFont="1" applyFill="1" applyAlignment="1">
      <alignment horizontal="center" vertical="top" wrapText="1"/>
    </xf>
    <xf numFmtId="0" fontId="28" fillId="34" borderId="1" xfId="0" applyFont="1" applyFill="1" applyBorder="1" applyAlignment="1">
      <alignment horizontal="center" vertical="center" wrapText="1"/>
    </xf>
    <xf numFmtId="0" fontId="52" fillId="33" borderId="12" xfId="0" applyFont="1" applyFill="1" applyBorder="1" applyAlignment="1">
      <alignment vertical="top" wrapText="1"/>
    </xf>
    <xf numFmtId="3" fontId="28" fillId="33" borderId="5" xfId="0" applyNumberFormat="1" applyFont="1" applyFill="1" applyBorder="1" applyAlignment="1">
      <alignment horizontal="right" vertical="top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ebs.spf.tabasco.local:8000/OA_MEDIA/logoGETAB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ebs.spf.tabasco.local:8000/OA_MEDIA/logoGETAB.jp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2</xdr:col>
      <xdr:colOff>781050</xdr:colOff>
      <xdr:row>2</xdr:row>
      <xdr:rowOff>304800</xdr:rowOff>
    </xdr:to>
    <xdr:pic>
      <xdr:nvPicPr>
        <xdr:cNvPr id="1027" name="Picture 1" descr="An Image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0"/>
          <a:ext cx="590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590550</xdr:colOff>
      <xdr:row>3</xdr:row>
      <xdr:rowOff>142875</xdr:rowOff>
    </xdr:to>
    <xdr:pic>
      <xdr:nvPicPr>
        <xdr:cNvPr id="2051" name="Picture 1" descr="An Image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0"/>
          <a:ext cx="5905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1039976</xdr:colOff>
      <xdr:row>0</xdr:row>
      <xdr:rowOff>59630</xdr:rowOff>
    </xdr:from>
    <xdr:to>
      <xdr:col>2</xdr:col>
      <xdr:colOff>1078853</xdr:colOff>
      <xdr:row>3</xdr:row>
      <xdr:rowOff>54082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8420" y="59630"/>
          <a:ext cx="1331555" cy="577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showGridLines="0" topLeftCell="A46" zoomScale="140" zoomScaleNormal="140" workbookViewId="0">
      <selection activeCell="H62" sqref="H62"/>
    </sheetView>
  </sheetViews>
  <sheetFormatPr baseColWidth="10" defaultRowHeight="15" x14ac:dyDescent="0.25"/>
  <cols>
    <col min="1" max="1" width="43.5703125" bestFit="1" customWidth="1"/>
    <col min="2" max="2" width="19.42578125" customWidth="1"/>
    <col min="3" max="3" width="13.28515625" customWidth="1"/>
    <col min="4" max="4" width="11.42578125" bestFit="1" customWidth="1"/>
  </cols>
  <sheetData>
    <row r="1" spans="1:5" ht="25.5" customHeight="1" x14ac:dyDescent="0.25">
      <c r="A1" s="1" t="s">
        <v>0</v>
      </c>
      <c r="B1" s="1"/>
      <c r="C1" s="236"/>
      <c r="D1" s="235"/>
      <c r="E1" s="235"/>
    </row>
    <row r="2" spans="1:5" ht="25.5" customHeight="1" x14ac:dyDescent="0.25">
      <c r="A2" s="1" t="s">
        <v>1</v>
      </c>
      <c r="B2" s="1"/>
      <c r="C2" s="236"/>
      <c r="D2" s="235"/>
      <c r="E2" s="235"/>
    </row>
    <row r="3" spans="1:5" ht="25.5" customHeight="1" x14ac:dyDescent="0.25">
      <c r="A3" s="1" t="s">
        <v>2</v>
      </c>
      <c r="B3" s="205" t="s">
        <v>3</v>
      </c>
      <c r="C3" s="236"/>
      <c r="D3" s="235"/>
      <c r="E3" s="235"/>
    </row>
    <row r="5" spans="1:5" ht="9.1999999999999993" customHeight="1" x14ac:dyDescent="0.25">
      <c r="A5" s="237" t="s">
        <v>4</v>
      </c>
      <c r="B5" s="2"/>
      <c r="C5" s="3"/>
    </row>
    <row r="6" spans="1:5" ht="10.7" customHeight="1" x14ac:dyDescent="0.25">
      <c r="A6" s="238"/>
      <c r="B6" s="4">
        <v>2023</v>
      </c>
      <c r="C6" s="4">
        <v>2022</v>
      </c>
    </row>
    <row r="7" spans="1:5" ht="9.1999999999999993" customHeight="1" x14ac:dyDescent="0.25">
      <c r="A7" s="5"/>
      <c r="B7" s="5"/>
      <c r="C7" s="5"/>
    </row>
    <row r="8" spans="1:5" ht="10.35" customHeight="1" x14ac:dyDescent="0.25">
      <c r="A8" s="7" t="s">
        <v>5</v>
      </c>
      <c r="B8" s="6"/>
      <c r="C8" s="6"/>
    </row>
    <row r="9" spans="1:5" ht="9" customHeight="1" x14ac:dyDescent="0.25">
      <c r="A9" s="6"/>
      <c r="B9" s="6"/>
      <c r="C9" s="6"/>
    </row>
    <row r="10" spans="1:5" ht="10.35" customHeight="1" x14ac:dyDescent="0.25">
      <c r="A10" s="7" t="s">
        <v>6</v>
      </c>
      <c r="B10" s="8">
        <v>68118427458</v>
      </c>
      <c r="C10" s="8">
        <v>60824250379</v>
      </c>
    </row>
    <row r="11" spans="1:5" ht="10.35" customHeight="1" x14ac:dyDescent="0.25">
      <c r="A11" s="9" t="s">
        <v>7</v>
      </c>
      <c r="B11" s="10">
        <v>2961604711</v>
      </c>
      <c r="C11" s="10">
        <v>2547903675</v>
      </c>
    </row>
    <row r="12" spans="1:5" ht="10.35" customHeight="1" x14ac:dyDescent="0.25">
      <c r="A12" s="9" t="s">
        <v>8</v>
      </c>
      <c r="B12" s="11">
        <v>0</v>
      </c>
      <c r="C12" s="11">
        <v>0</v>
      </c>
    </row>
    <row r="13" spans="1:5" ht="10.35" customHeight="1" x14ac:dyDescent="0.25">
      <c r="A13" s="9" t="s">
        <v>9</v>
      </c>
      <c r="B13" s="11">
        <v>0</v>
      </c>
      <c r="C13" s="11">
        <v>0</v>
      </c>
    </row>
    <row r="14" spans="1:5" ht="10.35" customHeight="1" x14ac:dyDescent="0.25">
      <c r="A14" s="9" t="s">
        <v>10</v>
      </c>
      <c r="B14" s="10">
        <v>1507259052</v>
      </c>
      <c r="C14" s="10">
        <v>1008636813</v>
      </c>
    </row>
    <row r="15" spans="1:5" ht="10.35" customHeight="1" x14ac:dyDescent="0.25">
      <c r="A15" s="9" t="s">
        <v>11</v>
      </c>
      <c r="B15" s="10">
        <v>372408486</v>
      </c>
      <c r="C15" s="10">
        <v>189613283</v>
      </c>
    </row>
    <row r="16" spans="1:5" ht="10.35" customHeight="1" x14ac:dyDescent="0.25">
      <c r="A16" s="9" t="s">
        <v>12</v>
      </c>
      <c r="B16" s="10">
        <v>478347599</v>
      </c>
      <c r="C16" s="10">
        <v>372159938</v>
      </c>
    </row>
    <row r="17" spans="1:3" ht="10.35" customHeight="1" x14ac:dyDescent="0.25">
      <c r="A17" s="9" t="s">
        <v>13</v>
      </c>
      <c r="B17" s="11">
        <v>0</v>
      </c>
      <c r="C17" s="10">
        <v>409406847</v>
      </c>
    </row>
    <row r="18" spans="1:3" ht="10.35" customHeight="1" x14ac:dyDescent="0.25">
      <c r="A18" s="9" t="s">
        <v>14</v>
      </c>
      <c r="B18" s="10">
        <v>62797037617</v>
      </c>
      <c r="C18" s="10">
        <v>56282836515</v>
      </c>
    </row>
    <row r="19" spans="1:3" ht="10.35" customHeight="1" x14ac:dyDescent="0.25">
      <c r="A19" s="9" t="s">
        <v>15</v>
      </c>
      <c r="B19" s="10">
        <v>1769993</v>
      </c>
      <c r="C19" s="10">
        <v>13693308</v>
      </c>
    </row>
    <row r="20" spans="1:3" ht="10.35" customHeight="1" x14ac:dyDescent="0.25">
      <c r="A20" s="9" t="s">
        <v>16</v>
      </c>
      <c r="B20" s="11">
        <v>0</v>
      </c>
      <c r="C20" s="11">
        <v>0</v>
      </c>
    </row>
    <row r="21" spans="1:3" ht="9" customHeight="1" x14ac:dyDescent="0.25">
      <c r="A21" s="6"/>
      <c r="B21" s="6"/>
      <c r="C21" s="6"/>
    </row>
    <row r="22" spans="1:3" ht="10.35" customHeight="1" x14ac:dyDescent="0.25">
      <c r="A22" s="7" t="s">
        <v>17</v>
      </c>
      <c r="B22" s="8">
        <v>64265701133</v>
      </c>
      <c r="C22" s="8">
        <v>59755467716</v>
      </c>
    </row>
    <row r="23" spans="1:3" ht="10.35" customHeight="1" x14ac:dyDescent="0.25">
      <c r="A23" s="9" t="s">
        <v>18</v>
      </c>
      <c r="B23" s="10">
        <v>22705109169</v>
      </c>
      <c r="C23" s="10">
        <v>21381041676</v>
      </c>
    </row>
    <row r="24" spans="1:3" ht="10.35" customHeight="1" x14ac:dyDescent="0.25">
      <c r="A24" s="9" t="s">
        <v>19</v>
      </c>
      <c r="B24" s="10">
        <v>811077144</v>
      </c>
      <c r="C24" s="10">
        <v>1172053284</v>
      </c>
    </row>
    <row r="25" spans="1:3" ht="10.35" customHeight="1" x14ac:dyDescent="0.25">
      <c r="A25" s="9" t="s">
        <v>20</v>
      </c>
      <c r="B25" s="10">
        <v>1631058169</v>
      </c>
      <c r="C25" s="10">
        <v>1602151281</v>
      </c>
    </row>
    <row r="26" spans="1:3" ht="10.35" customHeight="1" x14ac:dyDescent="0.25">
      <c r="A26" s="9" t="s">
        <v>21</v>
      </c>
      <c r="B26" s="10">
        <v>3487079282</v>
      </c>
      <c r="C26" s="10">
        <v>3589571670</v>
      </c>
    </row>
    <row r="27" spans="1:3" ht="10.35" customHeight="1" x14ac:dyDescent="0.25">
      <c r="A27" s="9" t="s">
        <v>22</v>
      </c>
      <c r="B27" s="10">
        <v>17242547361</v>
      </c>
      <c r="C27" s="10">
        <v>17194163557</v>
      </c>
    </row>
    <row r="28" spans="1:3" ht="10.35" customHeight="1" x14ac:dyDescent="0.25">
      <c r="A28" s="9" t="s">
        <v>23</v>
      </c>
      <c r="B28" s="10">
        <v>788485669</v>
      </c>
      <c r="C28" s="10">
        <v>944617161</v>
      </c>
    </row>
    <row r="29" spans="1:3" ht="10.35" customHeight="1" x14ac:dyDescent="0.25">
      <c r="A29" s="9" t="s">
        <v>24</v>
      </c>
      <c r="B29" s="10">
        <v>169043898</v>
      </c>
      <c r="C29" s="10">
        <v>67784375</v>
      </c>
    </row>
    <row r="30" spans="1:3" ht="10.35" customHeight="1" x14ac:dyDescent="0.25">
      <c r="A30" s="9" t="s">
        <v>25</v>
      </c>
      <c r="B30" s="10">
        <v>570000000</v>
      </c>
      <c r="C30" s="10">
        <v>516100000</v>
      </c>
    </row>
    <row r="31" spans="1:3" ht="10.35" customHeight="1" x14ac:dyDescent="0.25">
      <c r="A31" s="9" t="s">
        <v>26</v>
      </c>
      <c r="B31" s="10">
        <v>235082885</v>
      </c>
      <c r="C31" s="10">
        <v>187093195</v>
      </c>
    </row>
    <row r="32" spans="1:3" ht="10.35" customHeight="1" x14ac:dyDescent="0.25">
      <c r="A32" s="9" t="s">
        <v>27</v>
      </c>
      <c r="B32" s="11">
        <v>0</v>
      </c>
      <c r="C32" s="11">
        <v>0</v>
      </c>
    </row>
    <row r="33" spans="1:4" ht="10.35" customHeight="1" x14ac:dyDescent="0.25">
      <c r="A33" s="9" t="s">
        <v>28</v>
      </c>
      <c r="B33" s="10">
        <v>96916607</v>
      </c>
      <c r="C33" s="10">
        <v>143967834</v>
      </c>
    </row>
    <row r="34" spans="1:4" ht="10.35" customHeight="1" x14ac:dyDescent="0.25">
      <c r="A34" s="9" t="s">
        <v>29</v>
      </c>
      <c r="B34" s="11">
        <v>0</v>
      </c>
      <c r="C34" s="11">
        <v>0</v>
      </c>
    </row>
    <row r="35" spans="1:4" ht="10.35" customHeight="1" x14ac:dyDescent="0.25">
      <c r="A35" s="9" t="s">
        <v>30</v>
      </c>
      <c r="B35" s="10">
        <v>7465498525</v>
      </c>
      <c r="C35" s="10">
        <v>6837710188</v>
      </c>
    </row>
    <row r="36" spans="1:4" ht="10.35" customHeight="1" x14ac:dyDescent="0.25">
      <c r="A36" s="9" t="s">
        <v>31</v>
      </c>
      <c r="B36" s="10">
        <v>4951969431</v>
      </c>
      <c r="C36" s="10">
        <v>3827716949</v>
      </c>
    </row>
    <row r="37" spans="1:4" ht="10.35" customHeight="1" x14ac:dyDescent="0.25">
      <c r="A37" s="9" t="s">
        <v>32</v>
      </c>
      <c r="B37" s="10">
        <v>2405360493</v>
      </c>
      <c r="C37" s="10">
        <v>1379285117</v>
      </c>
    </row>
    <row r="38" spans="1:4" ht="10.35" customHeight="1" x14ac:dyDescent="0.25">
      <c r="A38" s="9" t="s">
        <v>33</v>
      </c>
      <c r="B38" s="10">
        <v>1706472501</v>
      </c>
      <c r="C38" s="10">
        <v>912211429</v>
      </c>
    </row>
    <row r="39" spans="1:4" ht="9" customHeight="1" x14ac:dyDescent="0.25">
      <c r="A39" s="6"/>
      <c r="B39" s="6"/>
      <c r="C39" s="6"/>
    </row>
    <row r="40" spans="1:4" ht="10.35" customHeight="1" x14ac:dyDescent="0.25">
      <c r="A40" s="12" t="s">
        <v>34</v>
      </c>
      <c r="B40" s="10">
        <v>3852726325</v>
      </c>
      <c r="C40" s="10">
        <v>1068782663</v>
      </c>
      <c r="D40" s="18"/>
    </row>
    <row r="41" spans="1:4" ht="9" customHeight="1" x14ac:dyDescent="0.25">
      <c r="A41" s="6"/>
      <c r="B41" s="6"/>
      <c r="C41" s="6"/>
    </row>
    <row r="42" spans="1:4" ht="10.35" customHeight="1" x14ac:dyDescent="0.25">
      <c r="A42" s="7" t="s">
        <v>35</v>
      </c>
      <c r="B42" s="6"/>
      <c r="C42" s="6"/>
    </row>
    <row r="43" spans="1:4" ht="9" customHeight="1" x14ac:dyDescent="0.25">
      <c r="A43" s="6"/>
      <c r="B43" s="6"/>
      <c r="C43" s="6"/>
    </row>
    <row r="44" spans="1:4" ht="10.35" customHeight="1" x14ac:dyDescent="0.25">
      <c r="A44" s="7" t="s">
        <v>6</v>
      </c>
      <c r="B44" s="8">
        <v>1673822557</v>
      </c>
      <c r="C44" s="8">
        <v>18837584734</v>
      </c>
    </row>
    <row r="45" spans="1:4" ht="10.35" customHeight="1" x14ac:dyDescent="0.25">
      <c r="A45" s="9" t="s">
        <v>36</v>
      </c>
      <c r="B45" s="10">
        <v>8554589</v>
      </c>
      <c r="C45" s="25">
        <v>0</v>
      </c>
      <c r="D45" s="27"/>
    </row>
    <row r="46" spans="1:4" ht="10.35" customHeight="1" x14ac:dyDescent="0.25">
      <c r="A46" s="9" t="s">
        <v>37</v>
      </c>
      <c r="B46" s="11">
        <v>0</v>
      </c>
      <c r="C46" s="25">
        <v>0</v>
      </c>
      <c r="D46" s="30"/>
    </row>
    <row r="47" spans="1:4" ht="10.35" customHeight="1" x14ac:dyDescent="0.25">
      <c r="A47" s="9" t="s">
        <v>38</v>
      </c>
      <c r="B47" s="10">
        <v>1665267968</v>
      </c>
      <c r="C47" s="26">
        <v>18837584734</v>
      </c>
      <c r="D47" s="32"/>
    </row>
    <row r="48" spans="1:4" ht="9" customHeight="1" x14ac:dyDescent="0.25">
      <c r="A48" s="6"/>
      <c r="B48" s="6"/>
      <c r="C48" s="6"/>
    </row>
    <row r="49" spans="1:3" ht="10.35" customHeight="1" x14ac:dyDescent="0.25">
      <c r="A49" s="7" t="s">
        <v>17</v>
      </c>
      <c r="B49" s="200">
        <f>SUM(B51:B52)</f>
        <v>2051298694</v>
      </c>
      <c r="C49" s="8">
        <v>20374878577</v>
      </c>
    </row>
    <row r="50" spans="1:3" ht="10.35" customHeight="1" x14ac:dyDescent="0.25">
      <c r="A50" s="9" t="s">
        <v>36</v>
      </c>
      <c r="B50" s="11">
        <v>0</v>
      </c>
      <c r="C50" s="10">
        <v>1076225108</v>
      </c>
    </row>
    <row r="51" spans="1:3" ht="10.35" customHeight="1" x14ac:dyDescent="0.25">
      <c r="A51" s="9" t="s">
        <v>37</v>
      </c>
      <c r="B51" s="10">
        <v>332743030</v>
      </c>
      <c r="C51" s="10">
        <v>80827055</v>
      </c>
    </row>
    <row r="52" spans="1:3" ht="10.35" customHeight="1" x14ac:dyDescent="0.25">
      <c r="A52" s="9" t="s">
        <v>39</v>
      </c>
      <c r="B52" s="167">
        <v>1718555664</v>
      </c>
      <c r="C52" s="10">
        <v>19217826415</v>
      </c>
    </row>
    <row r="53" spans="1:3" ht="9" customHeight="1" x14ac:dyDescent="0.25">
      <c r="A53" s="6"/>
      <c r="C53" s="6"/>
    </row>
    <row r="54" spans="1:3" ht="10.35" customHeight="1" x14ac:dyDescent="0.25">
      <c r="A54" s="12" t="s">
        <v>40</v>
      </c>
      <c r="B54" s="10">
        <f>B44-B49</f>
        <v>-377476137</v>
      </c>
      <c r="C54" s="10">
        <v>-1537293844</v>
      </c>
    </row>
    <row r="55" spans="1:3" ht="9" customHeight="1" x14ac:dyDescent="0.25">
      <c r="A55" s="6"/>
      <c r="B55" s="6"/>
      <c r="C55" s="6"/>
    </row>
    <row r="56" spans="1:3" ht="10.35" customHeight="1" x14ac:dyDescent="0.25">
      <c r="A56" s="7" t="s">
        <v>41</v>
      </c>
      <c r="B56" s="6"/>
      <c r="C56" s="6"/>
    </row>
    <row r="57" spans="1:3" ht="9" customHeight="1" x14ac:dyDescent="0.25">
      <c r="A57" s="6"/>
      <c r="B57" s="6"/>
      <c r="C57" s="6"/>
    </row>
    <row r="58" spans="1:3" ht="10.35" customHeight="1" x14ac:dyDescent="0.25">
      <c r="A58" s="7" t="s">
        <v>6</v>
      </c>
      <c r="B58" s="202">
        <f>SUM(B60:B62)</f>
        <v>351004704</v>
      </c>
      <c r="C58" s="8">
        <v>593520260</v>
      </c>
    </row>
    <row r="59" spans="1:3" ht="10.35" customHeight="1" x14ac:dyDescent="0.25">
      <c r="A59" s="9" t="s">
        <v>42</v>
      </c>
      <c r="B59" s="10">
        <v>289247650</v>
      </c>
      <c r="C59" s="11">
        <v>3</v>
      </c>
    </row>
    <row r="60" spans="1:3" ht="10.35" customHeight="1" x14ac:dyDescent="0.25">
      <c r="A60" s="9" t="s">
        <v>43</v>
      </c>
      <c r="B60" s="10">
        <v>289247650</v>
      </c>
      <c r="C60" s="11">
        <v>3</v>
      </c>
    </row>
    <row r="61" spans="1:3" ht="10.35" customHeight="1" x14ac:dyDescent="0.25">
      <c r="A61" s="9" t="s">
        <v>44</v>
      </c>
      <c r="B61" s="11">
        <v>0</v>
      </c>
      <c r="C61" s="11">
        <v>0</v>
      </c>
    </row>
    <row r="62" spans="1:3" ht="10.35" customHeight="1" x14ac:dyDescent="0.25">
      <c r="A62" s="9" t="s">
        <v>45</v>
      </c>
      <c r="B62" s="206">
        <v>61757054</v>
      </c>
      <c r="C62" s="10">
        <v>593520257</v>
      </c>
    </row>
    <row r="63" spans="1:3" ht="9" customHeight="1" x14ac:dyDescent="0.25">
      <c r="A63" s="6"/>
      <c r="C63" s="6"/>
    </row>
    <row r="64" spans="1:3" ht="10.35" customHeight="1" x14ac:dyDescent="0.25">
      <c r="A64" s="7" t="s">
        <v>17</v>
      </c>
      <c r="B64" s="203">
        <f>SUM(B66:B68)</f>
        <v>4894777362</v>
      </c>
      <c r="C64" s="8">
        <v>704052481</v>
      </c>
    </row>
    <row r="65" spans="1:3" ht="10.35" customHeight="1" x14ac:dyDescent="0.25">
      <c r="A65" s="9" t="s">
        <v>46</v>
      </c>
      <c r="B65" s="10">
        <v>560399188</v>
      </c>
      <c r="C65" s="10">
        <v>255329939</v>
      </c>
    </row>
    <row r="66" spans="1:3" ht="10.35" customHeight="1" x14ac:dyDescent="0.25">
      <c r="A66" s="9" t="s">
        <v>43</v>
      </c>
      <c r="B66" s="10">
        <v>560399188</v>
      </c>
      <c r="C66" s="10">
        <v>255329939</v>
      </c>
    </row>
    <row r="67" spans="1:3" ht="10.35" customHeight="1" x14ac:dyDescent="0.25">
      <c r="A67" s="9" t="s">
        <v>44</v>
      </c>
      <c r="B67" s="11">
        <v>0</v>
      </c>
      <c r="C67" s="11">
        <v>0</v>
      </c>
    </row>
    <row r="68" spans="1:3" ht="10.35" customHeight="1" x14ac:dyDescent="0.25">
      <c r="A68" s="9" t="s">
        <v>47</v>
      </c>
      <c r="B68" s="207">
        <v>4334378174</v>
      </c>
      <c r="C68" s="10">
        <v>448722542</v>
      </c>
    </row>
    <row r="69" spans="1:3" ht="9" customHeight="1" x14ac:dyDescent="0.25">
      <c r="A69" s="6"/>
      <c r="C69" s="6"/>
    </row>
    <row r="70" spans="1:3" ht="10.35" customHeight="1" x14ac:dyDescent="0.25">
      <c r="A70" s="12" t="s">
        <v>48</v>
      </c>
      <c r="B70" s="204">
        <f>B58-B64</f>
        <v>-4543772658</v>
      </c>
      <c r="C70" s="10">
        <v>-110532221</v>
      </c>
    </row>
    <row r="71" spans="1:3" ht="9" customHeight="1" x14ac:dyDescent="0.25">
      <c r="A71" s="6"/>
      <c r="B71" s="6"/>
      <c r="C71" s="6"/>
    </row>
    <row r="72" spans="1:3" ht="10.35" customHeight="1" x14ac:dyDescent="0.25">
      <c r="A72" s="13" t="s">
        <v>49</v>
      </c>
      <c r="B72" s="8">
        <f>B40+B54+B70</f>
        <v>-1068522470</v>
      </c>
      <c r="C72" s="8">
        <v>-579043402</v>
      </c>
    </row>
    <row r="73" spans="1:3" ht="9" customHeight="1" x14ac:dyDescent="0.25">
      <c r="A73" s="6"/>
      <c r="B73" s="6"/>
      <c r="C73" s="6"/>
    </row>
    <row r="74" spans="1:3" ht="10.35" customHeight="1" x14ac:dyDescent="0.25">
      <c r="A74" s="13" t="s">
        <v>50</v>
      </c>
      <c r="B74" s="8">
        <v>3192609730</v>
      </c>
      <c r="C74" s="8">
        <v>3771653132</v>
      </c>
    </row>
    <row r="75" spans="1:3" ht="10.35" customHeight="1" x14ac:dyDescent="0.25">
      <c r="A75" s="13" t="s">
        <v>51</v>
      </c>
      <c r="B75" s="8">
        <v>2124087260</v>
      </c>
      <c r="C75" s="8">
        <v>3192609730</v>
      </c>
    </row>
    <row r="76" spans="1:3" ht="9.1999999999999993" customHeight="1" x14ac:dyDescent="0.25">
      <c r="A76" s="14"/>
      <c r="B76" s="14"/>
      <c r="C76" s="14"/>
    </row>
    <row r="77" spans="1:3" x14ac:dyDescent="0.25">
      <c r="A77" s="15" t="s">
        <v>52</v>
      </c>
    </row>
    <row r="78" spans="1:3" x14ac:dyDescent="0.25">
      <c r="B78" s="10"/>
      <c r="C78" s="10"/>
    </row>
    <row r="79" spans="1:3" x14ac:dyDescent="0.25">
      <c r="B79" s="17"/>
    </row>
    <row r="80" spans="1:3" x14ac:dyDescent="0.25">
      <c r="B80" s="16"/>
    </row>
    <row r="81" spans="2:2" x14ac:dyDescent="0.25">
      <c r="B81" s="16"/>
    </row>
    <row r="82" spans="2:2" x14ac:dyDescent="0.25">
      <c r="B82" s="16"/>
    </row>
    <row r="84" spans="2:2" x14ac:dyDescent="0.25">
      <c r="B84" s="16"/>
    </row>
    <row r="85" spans="2:2" x14ac:dyDescent="0.25">
      <c r="B85" s="16"/>
    </row>
    <row r="86" spans="2:2" x14ac:dyDescent="0.25">
      <c r="B86" s="24"/>
    </row>
  </sheetData>
  <mergeCells count="4">
    <mergeCell ref="E1:E3"/>
    <mergeCell ref="C1:C3"/>
    <mergeCell ref="D1:D3"/>
    <mergeCell ref="A5:A6"/>
  </mergeCells>
  <pageMargins left="0.75" right="0.75" top="1" bottom="1" header="0.5" footer="0.5"/>
  <pageSetup paperSize="11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opLeftCell="A88" workbookViewId="0">
      <selection activeCell="H102" sqref="H102"/>
    </sheetView>
  </sheetViews>
  <sheetFormatPr baseColWidth="10" defaultRowHeight="15" x14ac:dyDescent="0.25"/>
  <cols>
    <col min="1" max="1" width="33.85546875" customWidth="1"/>
    <col min="2" max="2" width="15.7109375" customWidth="1"/>
    <col min="3" max="3" width="3.5703125" style="53" customWidth="1"/>
    <col min="4" max="4" width="3.42578125" customWidth="1"/>
    <col min="5" max="5" width="30.5703125" style="168" customWidth="1"/>
    <col min="6" max="6" width="16.85546875" customWidth="1"/>
    <col min="7" max="7" width="3.140625" customWidth="1"/>
    <col min="8" max="8" width="16.42578125" customWidth="1"/>
    <col min="9" max="9" width="3.28515625" customWidth="1"/>
    <col min="10" max="10" width="14.42578125" customWidth="1"/>
    <col min="11" max="11" width="12.28515625" customWidth="1"/>
    <col min="12" max="12" width="12.140625" customWidth="1"/>
    <col min="13" max="13" width="14.28515625" customWidth="1"/>
    <col min="14" max="14" width="13.85546875" customWidth="1"/>
    <col min="15" max="15" width="12.5703125" customWidth="1"/>
    <col min="16" max="16" width="12.85546875" bestFit="1" customWidth="1"/>
    <col min="25" max="30" width="8.140625" customWidth="1"/>
  </cols>
  <sheetData>
    <row r="1" spans="1:16" ht="38.450000000000003" customHeight="1" x14ac:dyDescent="0.25">
      <c r="A1" s="246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36"/>
      <c r="O1" s="235" t="s">
        <v>3</v>
      </c>
      <c r="P1" s="239"/>
    </row>
    <row r="2" spans="1:16" ht="24" customHeight="1" x14ac:dyDescent="0.25">
      <c r="A2" s="246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36"/>
      <c r="O2" s="235"/>
      <c r="P2" s="239"/>
    </row>
    <row r="3" spans="1:16" ht="30" customHeight="1" x14ac:dyDescent="0.25">
      <c r="A3" s="246"/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36"/>
      <c r="O3" s="235"/>
      <c r="P3" s="239"/>
    </row>
    <row r="5" spans="1:16" x14ac:dyDescent="0.25">
      <c r="A5" s="240" t="s">
        <v>4</v>
      </c>
      <c r="B5" s="36"/>
      <c r="C5" s="121"/>
      <c r="D5" s="36"/>
      <c r="E5" s="2"/>
      <c r="F5" s="36"/>
      <c r="G5" s="36"/>
      <c r="H5" s="36"/>
      <c r="I5" s="36"/>
      <c r="J5" s="36"/>
      <c r="K5" s="36"/>
      <c r="L5" s="36"/>
      <c r="M5" s="36"/>
      <c r="N5" s="37"/>
    </row>
    <row r="6" spans="1:16" x14ac:dyDescent="0.25">
      <c r="A6" s="241"/>
      <c r="B6" s="38">
        <v>2023</v>
      </c>
      <c r="C6" s="38"/>
      <c r="D6" s="38"/>
      <c r="E6" s="4"/>
      <c r="F6" s="38"/>
      <c r="G6" s="38"/>
      <c r="H6" s="38"/>
      <c r="I6" s="38"/>
      <c r="J6" s="38"/>
      <c r="K6" s="38"/>
      <c r="L6" s="38"/>
      <c r="M6" s="38"/>
      <c r="N6" s="38">
        <v>2022</v>
      </c>
    </row>
    <row r="7" spans="1:16" x14ac:dyDescent="0.25">
      <c r="A7" s="39"/>
      <c r="B7" s="39"/>
      <c r="C7" s="122"/>
      <c r="D7" s="39"/>
      <c r="E7" s="5"/>
      <c r="F7" s="39"/>
      <c r="G7" s="39"/>
      <c r="H7" s="39"/>
      <c r="I7" s="39"/>
      <c r="J7" s="39"/>
      <c r="K7" s="39"/>
      <c r="L7" s="39"/>
      <c r="M7" s="39"/>
      <c r="N7" s="39"/>
    </row>
    <row r="8" spans="1:16" x14ac:dyDescent="0.25">
      <c r="A8" s="40" t="s">
        <v>5</v>
      </c>
      <c r="B8" s="41"/>
      <c r="C8" s="123"/>
      <c r="D8" s="41"/>
      <c r="E8" s="6"/>
      <c r="F8" s="41"/>
      <c r="G8" s="41"/>
      <c r="H8" s="41"/>
      <c r="I8" s="41"/>
      <c r="J8" s="41"/>
      <c r="K8" s="41"/>
      <c r="L8" s="41"/>
      <c r="M8" s="41"/>
      <c r="N8" s="41"/>
    </row>
    <row r="9" spans="1:16" x14ac:dyDescent="0.25">
      <c r="A9" s="41"/>
      <c r="B9" s="41"/>
      <c r="C9" s="123"/>
      <c r="D9" s="41"/>
      <c r="E9" s="6"/>
      <c r="F9" s="41"/>
      <c r="G9" s="41"/>
      <c r="H9" s="41"/>
      <c r="I9" s="41"/>
      <c r="J9" s="41"/>
      <c r="K9" s="41"/>
      <c r="L9" s="41"/>
      <c r="M9" s="41"/>
      <c r="N9" s="41"/>
    </row>
    <row r="10" spans="1:16" x14ac:dyDescent="0.25">
      <c r="A10" s="40" t="s">
        <v>6</v>
      </c>
      <c r="B10" s="42">
        <v>68118427458</v>
      </c>
      <c r="C10" s="124"/>
      <c r="D10" s="42"/>
      <c r="E10" s="8"/>
      <c r="F10" s="42"/>
      <c r="G10" s="42"/>
      <c r="H10" s="42"/>
      <c r="I10" s="42"/>
      <c r="J10" s="42"/>
      <c r="K10" s="42"/>
      <c r="L10" s="42"/>
      <c r="M10" s="42"/>
      <c r="N10" s="42">
        <v>60824250379</v>
      </c>
    </row>
    <row r="11" spans="1:16" x14ac:dyDescent="0.25">
      <c r="A11" s="43" t="s">
        <v>7</v>
      </c>
      <c r="B11" s="44">
        <v>2961604711</v>
      </c>
      <c r="C11" s="125"/>
      <c r="D11" s="44"/>
      <c r="E11" s="10"/>
      <c r="F11" s="44"/>
      <c r="G11" s="44"/>
      <c r="H11" s="44"/>
      <c r="I11" s="44"/>
      <c r="J11" s="44"/>
      <c r="K11" s="44"/>
      <c r="L11" s="44"/>
      <c r="M11" s="44"/>
      <c r="N11" s="44">
        <v>2547903675</v>
      </c>
    </row>
    <row r="12" spans="1:16" x14ac:dyDescent="0.25">
      <c r="A12" s="43" t="s">
        <v>8</v>
      </c>
      <c r="B12" s="45">
        <v>0</v>
      </c>
      <c r="C12" s="126"/>
      <c r="D12" s="45"/>
      <c r="E12" s="11"/>
      <c r="F12" s="45"/>
      <c r="G12" s="45"/>
      <c r="H12" s="45"/>
      <c r="I12" s="45"/>
      <c r="J12" s="45"/>
      <c r="K12" s="45"/>
      <c r="L12" s="45"/>
      <c r="M12" s="45"/>
      <c r="N12" s="45">
        <v>0</v>
      </c>
    </row>
    <row r="13" spans="1:16" x14ac:dyDescent="0.25">
      <c r="A13" s="43" t="s">
        <v>9</v>
      </c>
      <c r="B13" s="45">
        <v>0</v>
      </c>
      <c r="C13" s="126"/>
      <c r="D13" s="45"/>
      <c r="E13" s="11"/>
      <c r="F13" s="45"/>
      <c r="G13" s="45"/>
      <c r="H13" s="45"/>
      <c r="I13" s="45"/>
      <c r="J13" s="45"/>
      <c r="K13" s="45"/>
      <c r="L13" s="45"/>
      <c r="M13" s="45"/>
      <c r="N13" s="45">
        <v>0</v>
      </c>
    </row>
    <row r="14" spans="1:16" x14ac:dyDescent="0.25">
      <c r="A14" s="43" t="s">
        <v>10</v>
      </c>
      <c r="B14" s="44">
        <v>1507259052</v>
      </c>
      <c r="C14" s="125"/>
      <c r="D14" s="44"/>
      <c r="E14" s="10"/>
      <c r="F14" s="44"/>
      <c r="G14" s="44"/>
      <c r="H14" s="44"/>
      <c r="I14" s="44"/>
      <c r="J14" s="44"/>
      <c r="K14" s="44"/>
      <c r="L14" s="44"/>
      <c r="M14" s="44"/>
      <c r="N14" s="44">
        <v>1008636813</v>
      </c>
    </row>
    <row r="15" spans="1:16" x14ac:dyDescent="0.25">
      <c r="A15" s="43" t="s">
        <v>11</v>
      </c>
      <c r="B15" s="44">
        <v>372408486</v>
      </c>
      <c r="C15" s="125"/>
      <c r="D15" s="44"/>
      <c r="E15" s="10"/>
      <c r="F15" s="44"/>
      <c r="G15" s="44"/>
      <c r="H15" s="44"/>
      <c r="I15" s="44"/>
      <c r="J15" s="44"/>
      <c r="K15" s="44"/>
      <c r="L15" s="44"/>
      <c r="M15" s="44"/>
      <c r="N15" s="44">
        <v>189613283</v>
      </c>
    </row>
    <row r="16" spans="1:16" x14ac:dyDescent="0.25">
      <c r="A16" s="43" t="s">
        <v>12</v>
      </c>
      <c r="B16" s="44">
        <v>478347599</v>
      </c>
      <c r="C16" s="125"/>
      <c r="D16" s="44"/>
      <c r="E16" s="10"/>
      <c r="F16" s="44"/>
      <c r="G16" s="44"/>
      <c r="H16" s="44"/>
      <c r="I16" s="44"/>
      <c r="J16" s="44"/>
      <c r="K16" s="44"/>
      <c r="L16" s="44"/>
      <c r="M16" s="44"/>
      <c r="N16" s="44">
        <v>372159938</v>
      </c>
    </row>
    <row r="17" spans="1:14" x14ac:dyDescent="0.25">
      <c r="A17" s="43" t="s">
        <v>13</v>
      </c>
      <c r="B17" s="45">
        <v>0</v>
      </c>
      <c r="C17" s="126"/>
      <c r="D17" s="45"/>
      <c r="E17" s="11"/>
      <c r="F17" s="45"/>
      <c r="G17" s="45"/>
      <c r="H17" s="45"/>
      <c r="I17" s="45"/>
      <c r="J17" s="45"/>
      <c r="K17" s="45"/>
      <c r="L17" s="45"/>
      <c r="M17" s="45"/>
      <c r="N17" s="44">
        <v>409406847</v>
      </c>
    </row>
    <row r="18" spans="1:14" x14ac:dyDescent="0.25">
      <c r="A18" s="43" t="s">
        <v>14</v>
      </c>
      <c r="B18" s="44">
        <v>62797037617</v>
      </c>
      <c r="C18" s="125"/>
      <c r="D18" s="44"/>
      <c r="E18" s="10"/>
      <c r="F18" s="44"/>
      <c r="G18" s="44"/>
      <c r="H18" s="44"/>
      <c r="I18" s="44"/>
      <c r="J18" s="44"/>
      <c r="K18" s="44"/>
      <c r="L18" s="44"/>
      <c r="M18" s="44"/>
      <c r="N18" s="44">
        <v>56282836515</v>
      </c>
    </row>
    <row r="19" spans="1:14" x14ac:dyDescent="0.25">
      <c r="A19" s="43" t="s">
        <v>15</v>
      </c>
      <c r="B19" s="44">
        <v>1769993</v>
      </c>
      <c r="C19" s="125"/>
      <c r="D19" s="44"/>
      <c r="E19" s="10"/>
      <c r="F19" s="44"/>
      <c r="G19" s="44"/>
      <c r="H19" s="44"/>
      <c r="I19" s="44"/>
      <c r="J19" s="44"/>
      <c r="K19" s="44"/>
      <c r="L19" s="44"/>
      <c r="M19" s="44"/>
      <c r="N19" s="44">
        <v>13693308</v>
      </c>
    </row>
    <row r="20" spans="1:14" x14ac:dyDescent="0.25">
      <c r="A20" s="43" t="s">
        <v>16</v>
      </c>
      <c r="B20" s="45">
        <v>0</v>
      </c>
      <c r="C20" s="126"/>
      <c r="D20" s="45"/>
      <c r="E20" s="11"/>
      <c r="F20" s="45"/>
      <c r="G20" s="45"/>
      <c r="H20" s="45"/>
      <c r="I20" s="45"/>
      <c r="J20" s="45"/>
      <c r="K20" s="45"/>
      <c r="L20" s="45"/>
      <c r="M20" s="45"/>
      <c r="N20" s="45">
        <v>0</v>
      </c>
    </row>
    <row r="21" spans="1:14" x14ac:dyDescent="0.25">
      <c r="A21" s="41"/>
      <c r="B21" s="41"/>
      <c r="C21" s="123"/>
      <c r="D21" s="41"/>
      <c r="E21" s="6"/>
      <c r="F21" s="41"/>
      <c r="G21" s="41"/>
      <c r="H21" s="41"/>
      <c r="I21" s="41"/>
      <c r="J21" s="41"/>
      <c r="K21" s="41"/>
      <c r="L21" s="41"/>
      <c r="M21" s="41"/>
      <c r="N21" s="41"/>
    </row>
    <row r="22" spans="1:14" x14ac:dyDescent="0.25">
      <c r="A22" s="40" t="s">
        <v>17</v>
      </c>
      <c r="B22" s="42">
        <v>64265701133</v>
      </c>
      <c r="C22" s="124"/>
      <c r="D22" s="42"/>
      <c r="E22" s="8"/>
      <c r="F22" s="42"/>
      <c r="G22" s="42"/>
      <c r="H22" s="42"/>
      <c r="I22" s="42"/>
      <c r="J22" s="42"/>
      <c r="K22" s="42"/>
      <c r="L22" s="42"/>
      <c r="M22" s="42"/>
      <c r="N22" s="42">
        <v>59755467716</v>
      </c>
    </row>
    <row r="23" spans="1:14" x14ac:dyDescent="0.25">
      <c r="A23" s="43" t="s">
        <v>18</v>
      </c>
      <c r="B23" s="44">
        <v>22705109169</v>
      </c>
      <c r="C23" s="125"/>
      <c r="D23" s="44"/>
      <c r="E23" s="10"/>
      <c r="F23" s="44"/>
      <c r="G23" s="44"/>
      <c r="H23" s="44"/>
      <c r="I23" s="44"/>
      <c r="J23" s="44"/>
      <c r="K23" s="44"/>
      <c r="L23" s="44"/>
      <c r="M23" s="44"/>
      <c r="N23" s="44">
        <v>21381041676</v>
      </c>
    </row>
    <row r="24" spans="1:14" x14ac:dyDescent="0.25">
      <c r="A24" s="43" t="s">
        <v>19</v>
      </c>
      <c r="B24" s="44">
        <v>811077144</v>
      </c>
      <c r="C24" s="125"/>
      <c r="D24" s="44"/>
      <c r="E24" s="10"/>
      <c r="F24" s="44"/>
      <c r="G24" s="44"/>
      <c r="H24" s="44"/>
      <c r="I24" s="44"/>
      <c r="J24" s="44"/>
      <c r="K24" s="44"/>
      <c r="L24" s="44"/>
      <c r="M24" s="44"/>
      <c r="N24" s="44">
        <v>1172053284</v>
      </c>
    </row>
    <row r="25" spans="1:14" x14ac:dyDescent="0.25">
      <c r="A25" s="43" t="s">
        <v>20</v>
      </c>
      <c r="B25" s="44">
        <v>1631058169</v>
      </c>
      <c r="C25" s="125"/>
      <c r="D25" s="44"/>
      <c r="E25" s="10"/>
      <c r="F25" s="44"/>
      <c r="G25" s="44"/>
      <c r="H25" s="44"/>
      <c r="I25" s="44"/>
      <c r="J25" s="44"/>
      <c r="K25" s="44"/>
      <c r="L25" s="44"/>
      <c r="M25" s="44"/>
      <c r="N25" s="44">
        <v>1602151281</v>
      </c>
    </row>
    <row r="26" spans="1:14" x14ac:dyDescent="0.25">
      <c r="A26" s="43" t="s">
        <v>21</v>
      </c>
      <c r="B26" s="44">
        <v>3487079282</v>
      </c>
      <c r="C26" s="125"/>
      <c r="D26" s="44"/>
      <c r="E26" s="10"/>
      <c r="F26" s="44"/>
      <c r="G26" s="44"/>
      <c r="H26" s="44"/>
      <c r="I26" s="44"/>
      <c r="J26" s="44"/>
      <c r="K26" s="44"/>
      <c r="L26" s="44"/>
      <c r="M26" s="44"/>
      <c r="N26" s="44">
        <v>3589571670</v>
      </c>
    </row>
    <row r="27" spans="1:14" x14ac:dyDescent="0.25">
      <c r="A27" s="43" t="s">
        <v>22</v>
      </c>
      <c r="B27" s="44">
        <v>17242547361</v>
      </c>
      <c r="C27" s="125"/>
      <c r="D27" s="44"/>
      <c r="E27" s="10"/>
      <c r="F27" s="44"/>
      <c r="G27" s="44"/>
      <c r="H27" s="44"/>
      <c r="I27" s="44"/>
      <c r="J27" s="44"/>
      <c r="K27" s="44"/>
      <c r="L27" s="44"/>
      <c r="M27" s="44"/>
      <c r="N27" s="44">
        <v>17194163557</v>
      </c>
    </row>
    <row r="28" spans="1:14" x14ac:dyDescent="0.25">
      <c r="A28" s="43" t="s">
        <v>23</v>
      </c>
      <c r="B28" s="44">
        <v>788485669</v>
      </c>
      <c r="C28" s="125"/>
      <c r="D28" s="44"/>
      <c r="E28" s="10"/>
      <c r="F28" s="44"/>
      <c r="G28" s="44"/>
      <c r="H28" s="44"/>
      <c r="I28" s="44"/>
      <c r="J28" s="44"/>
      <c r="K28" s="44"/>
      <c r="L28" s="44"/>
      <c r="M28" s="44"/>
      <c r="N28" s="44">
        <v>944617161</v>
      </c>
    </row>
    <row r="29" spans="1:14" x14ac:dyDescent="0.25">
      <c r="A29" s="43" t="s">
        <v>24</v>
      </c>
      <c r="B29" s="44">
        <v>169043898</v>
      </c>
      <c r="C29" s="125"/>
      <c r="D29" s="44"/>
      <c r="E29" s="10"/>
      <c r="F29" s="44"/>
      <c r="G29" s="44"/>
      <c r="H29" s="44"/>
      <c r="I29" s="44"/>
      <c r="J29" s="44"/>
      <c r="K29" s="44"/>
      <c r="L29" s="44"/>
      <c r="M29" s="44"/>
      <c r="N29" s="44">
        <v>67784375</v>
      </c>
    </row>
    <row r="30" spans="1:14" x14ac:dyDescent="0.25">
      <c r="A30" s="43" t="s">
        <v>25</v>
      </c>
      <c r="B30" s="44">
        <v>570000000</v>
      </c>
      <c r="C30" s="125"/>
      <c r="D30" s="44"/>
      <c r="E30" s="10"/>
      <c r="F30" s="44"/>
      <c r="G30" s="44"/>
      <c r="H30" s="44"/>
      <c r="I30" s="44"/>
      <c r="J30" s="44"/>
      <c r="K30" s="44"/>
      <c r="L30" s="44"/>
      <c r="M30" s="44"/>
      <c r="N30" s="44">
        <v>516100000</v>
      </c>
    </row>
    <row r="31" spans="1:14" x14ac:dyDescent="0.25">
      <c r="A31" s="43" t="s">
        <v>26</v>
      </c>
      <c r="B31" s="44">
        <v>235082885</v>
      </c>
      <c r="C31" s="125"/>
      <c r="D31" s="44"/>
      <c r="E31" s="10"/>
      <c r="F31" s="44"/>
      <c r="G31" s="44"/>
      <c r="H31" s="44"/>
      <c r="I31" s="44"/>
      <c r="J31" s="44"/>
      <c r="K31" s="44"/>
      <c r="L31" s="44"/>
      <c r="M31" s="44"/>
      <c r="N31" s="44">
        <v>187093195</v>
      </c>
    </row>
    <row r="32" spans="1:14" ht="25.5" thickBot="1" x14ac:dyDescent="0.3">
      <c r="A32" s="43" t="s">
        <v>27</v>
      </c>
      <c r="B32" s="45">
        <v>0</v>
      </c>
      <c r="C32" s="126"/>
      <c r="D32" s="45"/>
      <c r="E32" s="169" t="s">
        <v>56</v>
      </c>
      <c r="F32" s="54"/>
      <c r="G32" s="54"/>
      <c r="H32" s="55"/>
      <c r="I32" s="55"/>
      <c r="J32" s="56"/>
      <c r="K32" s="56"/>
      <c r="L32" s="45"/>
      <c r="M32" s="45"/>
      <c r="N32" s="45">
        <v>0</v>
      </c>
    </row>
    <row r="33" spans="1:19" ht="15" customHeight="1" thickBot="1" x14ac:dyDescent="0.3">
      <c r="A33" s="43" t="s">
        <v>28</v>
      </c>
      <c r="B33" s="44">
        <v>96916607</v>
      </c>
      <c r="C33" s="125"/>
      <c r="D33" s="44"/>
      <c r="E33" s="170" t="s">
        <v>57</v>
      </c>
      <c r="F33" s="58" t="s">
        <v>58</v>
      </c>
      <c r="G33" s="59"/>
      <c r="H33" s="59" t="s">
        <v>59</v>
      </c>
      <c r="I33" s="138"/>
      <c r="J33" s="242" t="s">
        <v>60</v>
      </c>
      <c r="K33" s="142"/>
      <c r="L33" s="44"/>
      <c r="M33" s="44"/>
      <c r="N33" s="44">
        <v>143967834</v>
      </c>
    </row>
    <row r="34" spans="1:19" ht="75.75" thickBot="1" x14ac:dyDescent="0.3">
      <c r="A34" s="43" t="s">
        <v>29</v>
      </c>
      <c r="B34" s="45">
        <v>0</v>
      </c>
      <c r="C34" s="126"/>
      <c r="D34" s="45"/>
      <c r="E34" s="171" t="s">
        <v>61</v>
      </c>
      <c r="F34" s="60" t="s">
        <v>62</v>
      </c>
      <c r="G34" s="132"/>
      <c r="H34" s="61" t="s">
        <v>63</v>
      </c>
      <c r="I34" s="139"/>
      <c r="J34" s="243"/>
      <c r="K34" s="142"/>
      <c r="L34" s="45"/>
      <c r="M34" s="45"/>
      <c r="N34" s="45">
        <v>0</v>
      </c>
    </row>
    <row r="35" spans="1:19" ht="51" x14ac:dyDescent="0.25">
      <c r="A35" s="43" t="s">
        <v>30</v>
      </c>
      <c r="B35" s="44">
        <v>7465498525</v>
      </c>
      <c r="C35" s="125"/>
      <c r="D35" s="44"/>
      <c r="E35" s="62" t="s">
        <v>64</v>
      </c>
      <c r="F35" s="63"/>
      <c r="G35" s="63"/>
      <c r="H35" s="63"/>
      <c r="I35" s="140"/>
      <c r="J35" s="64">
        <v>3852726325</v>
      </c>
      <c r="K35" s="149" t="s">
        <v>116</v>
      </c>
      <c r="L35" s="44"/>
      <c r="M35" s="44"/>
      <c r="N35" s="44">
        <v>6837710188</v>
      </c>
    </row>
    <row r="36" spans="1:19" x14ac:dyDescent="0.25">
      <c r="A36" s="43" t="s">
        <v>31</v>
      </c>
      <c r="B36" s="44">
        <v>4951969431</v>
      </c>
      <c r="C36" s="125"/>
      <c r="D36" s="44"/>
      <c r="E36" s="10"/>
      <c r="F36" s="44"/>
      <c r="G36" s="44"/>
      <c r="H36" s="44"/>
      <c r="I36" s="44"/>
      <c r="J36" s="44"/>
      <c r="K36" s="44"/>
      <c r="L36" s="44"/>
      <c r="M36" s="44"/>
      <c r="N36" s="44">
        <v>3827716949</v>
      </c>
    </row>
    <row r="37" spans="1:19" x14ac:dyDescent="0.25">
      <c r="A37" s="43" t="s">
        <v>32</v>
      </c>
      <c r="B37" s="44">
        <v>2405360493</v>
      </c>
      <c r="C37" s="125"/>
      <c r="D37" s="44"/>
      <c r="E37" s="10"/>
      <c r="F37" s="44"/>
      <c r="G37" s="44"/>
      <c r="H37" s="44"/>
      <c r="I37" s="44"/>
      <c r="J37" s="44"/>
      <c r="K37" s="44"/>
      <c r="L37" s="44"/>
      <c r="M37" s="44"/>
      <c r="N37" s="44">
        <v>1379285117</v>
      </c>
    </row>
    <row r="38" spans="1:19" x14ac:dyDescent="0.25">
      <c r="A38" s="43" t="s">
        <v>33</v>
      </c>
      <c r="B38" s="44">
        <v>1706472501</v>
      </c>
      <c r="C38" s="125"/>
      <c r="D38" s="44"/>
      <c r="E38" s="10"/>
      <c r="F38" s="44"/>
      <c r="G38" s="44"/>
      <c r="H38" s="44"/>
      <c r="I38" s="44"/>
      <c r="J38" s="44"/>
      <c r="K38" s="44"/>
      <c r="L38" s="44"/>
      <c r="M38" s="44"/>
      <c r="N38" s="44">
        <v>912211429</v>
      </c>
    </row>
    <row r="39" spans="1:19" x14ac:dyDescent="0.25">
      <c r="A39" s="41"/>
      <c r="B39" s="41"/>
      <c r="C39" s="123"/>
      <c r="D39" s="41"/>
      <c r="E39" s="6"/>
      <c r="F39" s="41"/>
      <c r="G39" s="41"/>
      <c r="H39" s="41"/>
      <c r="I39" s="41"/>
      <c r="J39" s="41"/>
      <c r="K39" s="41"/>
      <c r="L39" s="41"/>
      <c r="M39" s="41"/>
      <c r="N39" s="41"/>
    </row>
    <row r="40" spans="1:19" x14ac:dyDescent="0.25">
      <c r="A40" s="46" t="s">
        <v>34</v>
      </c>
      <c r="B40" s="44">
        <v>3852726325</v>
      </c>
      <c r="C40" s="131" t="s">
        <v>116</v>
      </c>
      <c r="D40" s="53"/>
      <c r="L40" s="56"/>
      <c r="M40" s="56"/>
      <c r="N40" s="44">
        <v>1068782663</v>
      </c>
      <c r="O40" s="18"/>
      <c r="P40" s="35"/>
    </row>
    <row r="41" spans="1:19" ht="25.5" x14ac:dyDescent="0.25">
      <c r="A41" s="41"/>
      <c r="B41" s="41"/>
      <c r="C41" s="128"/>
      <c r="D41" s="57"/>
      <c r="E41" s="173" t="s">
        <v>65</v>
      </c>
      <c r="F41" s="67"/>
      <c r="G41" s="67"/>
      <c r="H41" s="67"/>
      <c r="I41" s="67"/>
      <c r="J41" s="68"/>
      <c r="L41" s="142"/>
      <c r="M41" s="142"/>
      <c r="N41" s="41"/>
    </row>
    <row r="42" spans="1:19" x14ac:dyDescent="0.25">
      <c r="A42" s="40" t="s">
        <v>35</v>
      </c>
      <c r="B42" s="41"/>
      <c r="C42" s="128"/>
      <c r="D42" s="57"/>
      <c r="E42" s="174"/>
      <c r="F42" s="69"/>
      <c r="G42" s="69"/>
      <c r="H42" s="70" t="s">
        <v>66</v>
      </c>
      <c r="I42" s="70"/>
      <c r="J42" s="68"/>
      <c r="L42" s="142"/>
      <c r="M42" s="142"/>
      <c r="N42" s="41"/>
    </row>
    <row r="43" spans="1:19" x14ac:dyDescent="0.25">
      <c r="A43" s="41"/>
      <c r="B43" s="41"/>
      <c r="C43" s="128"/>
      <c r="D43" s="71"/>
      <c r="E43" s="72" t="s">
        <v>67</v>
      </c>
      <c r="F43" s="73"/>
      <c r="G43" s="73"/>
      <c r="H43" s="73"/>
      <c r="I43" s="73"/>
      <c r="J43" s="73"/>
      <c r="L43" s="149"/>
      <c r="M43" s="149"/>
      <c r="N43" s="41"/>
      <c r="S43" s="120" t="s">
        <v>116</v>
      </c>
    </row>
    <row r="44" spans="1:19" ht="26.25" x14ac:dyDescent="0.25">
      <c r="A44" s="40" t="s">
        <v>6</v>
      </c>
      <c r="B44" s="42">
        <v>1673822557</v>
      </c>
      <c r="C44" s="129"/>
      <c r="D44" s="71" t="s">
        <v>68</v>
      </c>
      <c r="E44" s="20" t="s">
        <v>53</v>
      </c>
      <c r="F44" s="10">
        <v>8554589</v>
      </c>
      <c r="G44" s="131" t="s">
        <v>116</v>
      </c>
      <c r="H44" s="19"/>
      <c r="I44" s="19"/>
      <c r="J44" s="74"/>
      <c r="K44" s="66"/>
      <c r="L44" s="66"/>
      <c r="M44" s="66"/>
      <c r="N44" s="42">
        <v>18837584734</v>
      </c>
    </row>
    <row r="45" spans="1:19" x14ac:dyDescent="0.25">
      <c r="A45" s="43" t="s">
        <v>36</v>
      </c>
      <c r="B45" s="44">
        <v>8554589</v>
      </c>
      <c r="C45" s="131" t="s">
        <v>116</v>
      </c>
      <c r="D45" s="71" t="s">
        <v>68</v>
      </c>
      <c r="E45" s="20" t="s">
        <v>54</v>
      </c>
      <c r="F45" s="21"/>
      <c r="G45" s="31"/>
      <c r="H45" s="10">
        <v>332743030</v>
      </c>
      <c r="I45" s="131" t="s">
        <v>116</v>
      </c>
      <c r="J45" s="74"/>
      <c r="K45" s="68"/>
      <c r="L45" s="68"/>
      <c r="M45" s="68"/>
      <c r="N45" s="47">
        <v>0</v>
      </c>
      <c r="O45" s="27"/>
      <c r="P45" s="28"/>
    </row>
    <row r="46" spans="1:19" ht="24.75" x14ac:dyDescent="0.25">
      <c r="A46" s="43" t="s">
        <v>37</v>
      </c>
      <c r="B46" s="45">
        <v>0</v>
      </c>
      <c r="C46" s="130"/>
      <c r="D46" s="71"/>
      <c r="E46" s="76" t="s">
        <v>55</v>
      </c>
      <c r="F46" s="22">
        <f>SUM(F44:F45)</f>
        <v>8554589</v>
      </c>
      <c r="G46" s="22"/>
      <c r="H46" s="23">
        <f>SUM(H44:H45)</f>
        <v>332743030</v>
      </c>
      <c r="I46" s="23"/>
      <c r="J46" s="74"/>
      <c r="K46" s="68"/>
      <c r="L46" s="68"/>
      <c r="M46" s="68"/>
      <c r="N46" s="47">
        <v>0</v>
      </c>
      <c r="O46" s="30"/>
      <c r="P46" s="31"/>
    </row>
    <row r="47" spans="1:19" x14ac:dyDescent="0.25">
      <c r="A47" s="43" t="s">
        <v>38</v>
      </c>
      <c r="B47" s="44">
        <v>1665267968</v>
      </c>
      <c r="C47" s="131" t="s">
        <v>116</v>
      </c>
      <c r="K47" s="73"/>
      <c r="L47" s="73"/>
      <c r="M47" s="73"/>
      <c r="N47" s="48">
        <v>18837584734</v>
      </c>
      <c r="O47" s="32"/>
      <c r="P47" s="33"/>
    </row>
    <row r="48" spans="1:19" x14ac:dyDescent="0.25">
      <c r="A48" s="41"/>
      <c r="B48" s="41"/>
      <c r="C48" s="128"/>
      <c r="K48" s="73"/>
      <c r="L48" s="73"/>
      <c r="M48" s="73"/>
      <c r="N48" s="41"/>
    </row>
    <row r="49" spans="1:16" x14ac:dyDescent="0.25">
      <c r="A49" s="40" t="s">
        <v>17</v>
      </c>
      <c r="B49" s="42">
        <v>982516032</v>
      </c>
      <c r="C49" s="129"/>
      <c r="K49" s="73"/>
      <c r="L49" s="73"/>
      <c r="M49" s="73"/>
      <c r="N49" s="42">
        <v>20374878577</v>
      </c>
    </row>
    <row r="50" spans="1:16" x14ac:dyDescent="0.25">
      <c r="A50" s="43" t="s">
        <v>36</v>
      </c>
      <c r="B50" s="45">
        <v>0</v>
      </c>
      <c r="C50" s="130"/>
      <c r="K50" s="73"/>
      <c r="L50" s="73"/>
      <c r="M50" s="73"/>
      <c r="N50" s="44">
        <v>1076225108</v>
      </c>
    </row>
    <row r="51" spans="1:16" x14ac:dyDescent="0.25">
      <c r="A51" s="43" t="s">
        <v>37</v>
      </c>
      <c r="B51" s="44">
        <v>332743030</v>
      </c>
      <c r="C51" s="131" t="s">
        <v>116</v>
      </c>
      <c r="D51" s="71"/>
      <c r="E51" s="76"/>
      <c r="F51" s="22"/>
      <c r="G51" s="133"/>
      <c r="H51" s="75"/>
      <c r="I51" s="75"/>
      <c r="J51" s="74"/>
      <c r="K51" s="73"/>
      <c r="L51" s="73"/>
      <c r="M51" s="73"/>
      <c r="N51" s="44">
        <v>80827055</v>
      </c>
    </row>
    <row r="52" spans="1:16" x14ac:dyDescent="0.25">
      <c r="A52" s="158" t="s">
        <v>39</v>
      </c>
      <c r="B52" s="159">
        <v>649773002</v>
      </c>
      <c r="C52" s="160" t="s">
        <v>117</v>
      </c>
      <c r="D52" s="161"/>
      <c r="E52" s="162"/>
      <c r="F52" s="163"/>
      <c r="G52" s="164"/>
      <c r="H52" s="164"/>
      <c r="I52" s="164"/>
      <c r="J52" s="165"/>
      <c r="K52" s="166"/>
      <c r="L52" s="167">
        <v>1718555664</v>
      </c>
      <c r="M52" s="180">
        <f>L52-B52</f>
        <v>1068782662</v>
      </c>
      <c r="N52" s="44">
        <v>19217826415</v>
      </c>
    </row>
    <row r="53" spans="1:16" x14ac:dyDescent="0.25">
      <c r="A53" s="41"/>
      <c r="B53" s="41"/>
      <c r="C53" s="128"/>
      <c r="D53" s="71" t="s">
        <v>68</v>
      </c>
      <c r="E53" s="77" t="s">
        <v>69</v>
      </c>
      <c r="F53" s="21"/>
      <c r="G53" s="31"/>
      <c r="H53" s="10">
        <v>476096</v>
      </c>
      <c r="I53" s="28"/>
      <c r="J53" s="74"/>
      <c r="K53" s="73"/>
      <c r="L53" s="73"/>
      <c r="M53" s="156"/>
      <c r="N53" s="41"/>
    </row>
    <row r="54" spans="1:16" x14ac:dyDescent="0.25">
      <c r="A54" s="46" t="s">
        <v>40</v>
      </c>
      <c r="B54" s="44">
        <v>691306525</v>
      </c>
      <c r="C54" s="152" t="s">
        <v>117</v>
      </c>
      <c r="D54" s="71" t="s">
        <v>68</v>
      </c>
      <c r="E54" s="77" t="s">
        <v>70</v>
      </c>
      <c r="F54" s="10">
        <v>86401610</v>
      </c>
      <c r="G54" s="28"/>
      <c r="H54" s="78"/>
      <c r="I54" s="78"/>
      <c r="J54" s="74"/>
      <c r="K54" s="73"/>
      <c r="L54" s="34">
        <v>-377476137</v>
      </c>
      <c r="M54" s="179">
        <f>B54-L54</f>
        <v>1068782662</v>
      </c>
      <c r="N54" s="44">
        <v>-1537293844</v>
      </c>
    </row>
    <row r="55" spans="1:16" ht="26.25" x14ac:dyDescent="0.25">
      <c r="A55" s="41"/>
      <c r="B55" s="198"/>
      <c r="C55" s="128"/>
      <c r="D55" s="71" t="s">
        <v>68</v>
      </c>
      <c r="E55" s="77" t="s">
        <v>71</v>
      </c>
      <c r="F55" s="21"/>
      <c r="G55" s="134"/>
      <c r="H55" s="78"/>
      <c r="I55" s="78"/>
      <c r="J55" s="74"/>
      <c r="K55" s="73"/>
      <c r="L55" s="73"/>
      <c r="M55" s="156"/>
      <c r="N55" s="41"/>
      <c r="P55" s="16"/>
    </row>
    <row r="56" spans="1:16" x14ac:dyDescent="0.25">
      <c r="A56" s="40" t="s">
        <v>41</v>
      </c>
      <c r="B56" s="41"/>
      <c r="C56" s="128"/>
      <c r="D56" s="71" t="s">
        <v>68</v>
      </c>
      <c r="E56" s="77" t="s">
        <v>72</v>
      </c>
      <c r="F56" s="21"/>
      <c r="G56" s="134"/>
      <c r="H56" s="78"/>
      <c r="I56" s="78"/>
      <c r="J56" s="74"/>
      <c r="K56" s="73"/>
      <c r="L56" s="73"/>
      <c r="M56" s="156"/>
      <c r="N56" s="41"/>
    </row>
    <row r="57" spans="1:16" x14ac:dyDescent="0.25">
      <c r="A57" s="41"/>
      <c r="B57" s="41"/>
      <c r="C57" s="128"/>
      <c r="D57" s="71" t="s">
        <v>68</v>
      </c>
      <c r="E57" s="77" t="s">
        <v>73</v>
      </c>
      <c r="F57" s="79"/>
      <c r="G57" s="109"/>
      <c r="H57" s="10">
        <v>181920171</v>
      </c>
      <c r="I57" s="28"/>
      <c r="J57" s="74"/>
      <c r="K57" s="73"/>
      <c r="L57" s="73"/>
      <c r="M57" s="156"/>
      <c r="N57" s="41"/>
    </row>
    <row r="58" spans="1:16" x14ac:dyDescent="0.25">
      <c r="A58" s="40" t="s">
        <v>6</v>
      </c>
      <c r="B58" s="42">
        <v>348905060</v>
      </c>
      <c r="C58" s="129"/>
      <c r="D58" s="71" t="s">
        <v>68</v>
      </c>
      <c r="E58" s="77" t="s">
        <v>74</v>
      </c>
      <c r="F58" s="21"/>
      <c r="G58" s="31"/>
      <c r="H58" s="10">
        <v>17304979</v>
      </c>
      <c r="I58" s="28"/>
      <c r="J58" s="74"/>
      <c r="K58" s="21">
        <v>351004704</v>
      </c>
      <c r="L58" s="195">
        <f>B58-K58</f>
        <v>-2099644</v>
      </c>
      <c r="M58" s="156"/>
      <c r="N58" s="42">
        <v>593520260</v>
      </c>
    </row>
    <row r="59" spans="1:16" ht="26.25" x14ac:dyDescent="0.25">
      <c r="A59" s="43" t="s">
        <v>42</v>
      </c>
      <c r="B59" s="44">
        <v>289247650</v>
      </c>
      <c r="C59" s="131" t="s">
        <v>116</v>
      </c>
      <c r="D59" s="71" t="s">
        <v>68</v>
      </c>
      <c r="E59" s="77" t="s">
        <v>75</v>
      </c>
      <c r="F59" s="10">
        <v>485760831</v>
      </c>
      <c r="G59" s="28"/>
      <c r="H59" s="78"/>
      <c r="I59" s="78"/>
      <c r="J59" s="74"/>
      <c r="K59" s="73"/>
      <c r="L59" s="195"/>
      <c r="M59" s="156"/>
      <c r="N59" s="45">
        <v>3</v>
      </c>
    </row>
    <row r="60" spans="1:16" x14ac:dyDescent="0.25">
      <c r="A60" s="43" t="s">
        <v>43</v>
      </c>
      <c r="B60" s="44">
        <v>289247650</v>
      </c>
      <c r="C60" s="127"/>
      <c r="D60" s="71" t="s">
        <v>68</v>
      </c>
      <c r="E60" s="77" t="s">
        <v>76</v>
      </c>
      <c r="F60" s="21"/>
      <c r="G60" s="134"/>
      <c r="H60" s="78"/>
      <c r="I60" s="78"/>
      <c r="J60" s="74"/>
      <c r="K60" s="73"/>
      <c r="L60" s="195"/>
      <c r="M60" s="156"/>
      <c r="N60" s="45">
        <v>3</v>
      </c>
    </row>
    <row r="61" spans="1:16" ht="26.25" x14ac:dyDescent="0.25">
      <c r="A61" s="43" t="s">
        <v>44</v>
      </c>
      <c r="B61" s="45">
        <v>0</v>
      </c>
      <c r="C61" s="130"/>
      <c r="D61" s="71" t="s">
        <v>68</v>
      </c>
      <c r="E61" s="77" t="s">
        <v>77</v>
      </c>
      <c r="F61" s="21"/>
      <c r="G61" s="134"/>
      <c r="H61" s="78"/>
      <c r="I61" s="78"/>
      <c r="J61" s="74"/>
      <c r="K61" s="73"/>
      <c r="L61" s="195"/>
      <c r="M61" s="156"/>
      <c r="N61" s="45">
        <v>0</v>
      </c>
    </row>
    <row r="62" spans="1:16" x14ac:dyDescent="0.25">
      <c r="A62" s="43" t="s">
        <v>45</v>
      </c>
      <c r="B62" s="44">
        <v>59657410</v>
      </c>
      <c r="C62" s="127"/>
      <c r="D62" s="71" t="s">
        <v>68</v>
      </c>
      <c r="E62" s="77" t="s">
        <v>78</v>
      </c>
      <c r="F62" s="21"/>
      <c r="G62" s="134"/>
      <c r="H62" s="78"/>
      <c r="I62" s="78"/>
      <c r="J62" s="74"/>
      <c r="K62" s="22">
        <v>61757054</v>
      </c>
      <c r="L62" s="197">
        <f>B62-K62</f>
        <v>-2099644</v>
      </c>
      <c r="M62" s="156"/>
      <c r="N62" s="44">
        <v>593520257</v>
      </c>
    </row>
    <row r="63" spans="1:16" x14ac:dyDescent="0.25">
      <c r="A63" s="41"/>
      <c r="B63" s="41"/>
      <c r="C63" s="128"/>
      <c r="D63" s="57"/>
      <c r="E63" s="80"/>
      <c r="F63" s="81"/>
      <c r="G63" s="135"/>
      <c r="H63" s="82"/>
      <c r="I63" s="82"/>
      <c r="J63" s="74"/>
      <c r="K63" s="73"/>
      <c r="L63" s="195"/>
      <c r="M63" s="156"/>
      <c r="N63" s="41"/>
    </row>
    <row r="64" spans="1:16" x14ac:dyDescent="0.25">
      <c r="A64" s="40" t="s">
        <v>17</v>
      </c>
      <c r="B64" s="42">
        <v>4896877008</v>
      </c>
      <c r="C64" s="129"/>
      <c r="D64" s="57"/>
      <c r="E64" s="175" t="s">
        <v>79</v>
      </c>
      <c r="F64" s="21"/>
      <c r="G64" s="21"/>
      <c r="H64" s="74"/>
      <c r="I64" s="74"/>
      <c r="J64" s="74"/>
      <c r="K64" s="111">
        <v>4894777362</v>
      </c>
      <c r="L64" s="195">
        <f>B64-K64</f>
        <v>2099646</v>
      </c>
      <c r="M64" s="156"/>
      <c r="N64" s="42">
        <v>704052481</v>
      </c>
    </row>
    <row r="65" spans="1:18" x14ac:dyDescent="0.25">
      <c r="A65" s="43" t="s">
        <v>46</v>
      </c>
      <c r="B65" s="44">
        <v>560399188</v>
      </c>
      <c r="C65" s="131" t="s">
        <v>116</v>
      </c>
      <c r="D65" s="71" t="s">
        <v>68</v>
      </c>
      <c r="E65" s="77" t="s">
        <v>80</v>
      </c>
      <c r="F65" s="21"/>
      <c r="G65" s="134"/>
      <c r="H65" s="83"/>
      <c r="I65" s="83"/>
      <c r="J65" s="74"/>
      <c r="K65" s="73"/>
      <c r="L65" s="195"/>
      <c r="M65" s="156"/>
      <c r="N65" s="44">
        <v>255329939</v>
      </c>
    </row>
    <row r="66" spans="1:18" x14ac:dyDescent="0.25">
      <c r="A66" s="43" t="s">
        <v>43</v>
      </c>
      <c r="B66" s="44">
        <v>560399188</v>
      </c>
      <c r="C66" s="127"/>
      <c r="D66" s="71" t="s">
        <v>68</v>
      </c>
      <c r="E66" s="77" t="s">
        <v>81</v>
      </c>
      <c r="F66" s="10">
        <v>43295833</v>
      </c>
      <c r="G66" s="28"/>
      <c r="H66" s="78"/>
      <c r="I66" s="78"/>
      <c r="J66" s="74"/>
      <c r="K66" s="73"/>
      <c r="L66" s="195"/>
      <c r="M66" s="156"/>
      <c r="N66" s="44">
        <v>255329939</v>
      </c>
    </row>
    <row r="67" spans="1:18" ht="26.25" x14ac:dyDescent="0.25">
      <c r="A67" s="43" t="s">
        <v>44</v>
      </c>
      <c r="B67" s="45">
        <v>0</v>
      </c>
      <c r="C67" s="130"/>
      <c r="D67" s="71" t="s">
        <v>68</v>
      </c>
      <c r="E67" s="77" t="s">
        <v>82</v>
      </c>
      <c r="F67" s="21"/>
      <c r="G67" s="21"/>
      <c r="H67" s="74"/>
      <c r="I67" s="74"/>
      <c r="J67" s="74"/>
      <c r="K67" s="73"/>
      <c r="L67" s="195"/>
      <c r="M67" s="156"/>
      <c r="N67" s="45">
        <v>0</v>
      </c>
      <c r="R67">
        <v>2099645</v>
      </c>
    </row>
    <row r="68" spans="1:18" ht="72.75" x14ac:dyDescent="0.25">
      <c r="A68" s="193" t="s">
        <v>47</v>
      </c>
      <c r="B68" s="192">
        <v>4336477820</v>
      </c>
      <c r="C68" s="127"/>
      <c r="D68" s="194" t="s">
        <v>68</v>
      </c>
      <c r="E68" s="84" t="s">
        <v>83</v>
      </c>
      <c r="F68" s="85"/>
      <c r="G68" s="136"/>
      <c r="H68" s="155">
        <v>1068782663</v>
      </c>
      <c r="I68" s="153"/>
      <c r="J68" s="84"/>
      <c r="K68" s="191">
        <v>4334378174</v>
      </c>
      <c r="L68" s="196">
        <f>B68-K68</f>
        <v>2099646</v>
      </c>
      <c r="M68" s="154"/>
      <c r="N68" s="44">
        <v>448722542</v>
      </c>
      <c r="P68" s="16"/>
      <c r="R68">
        <v>4199290</v>
      </c>
    </row>
    <row r="69" spans="1:18" x14ac:dyDescent="0.25">
      <c r="A69" s="41"/>
      <c r="B69" s="41"/>
      <c r="C69" s="128"/>
      <c r="D69" s="71" t="s">
        <v>68</v>
      </c>
      <c r="E69" s="87" t="s">
        <v>84</v>
      </c>
      <c r="F69" s="85"/>
      <c r="G69" s="136"/>
      <c r="H69" s="181">
        <v>450071755</v>
      </c>
      <c r="I69" s="28"/>
      <c r="J69" s="86"/>
      <c r="K69" s="143"/>
      <c r="L69" s="154"/>
      <c r="M69" s="143"/>
      <c r="N69" s="41"/>
    </row>
    <row r="70" spans="1:18" x14ac:dyDescent="0.25">
      <c r="A70" s="46" t="s">
        <v>48</v>
      </c>
      <c r="B70" s="42">
        <v>-4547971949</v>
      </c>
      <c r="C70" s="131" t="s">
        <v>116</v>
      </c>
      <c r="D70" s="71" t="s">
        <v>68</v>
      </c>
      <c r="E70" s="77" t="s">
        <v>85</v>
      </c>
      <c r="F70" s="21"/>
      <c r="G70" s="134"/>
      <c r="H70" s="78"/>
      <c r="I70" s="78"/>
      <c r="J70" s="74"/>
      <c r="K70" s="73"/>
      <c r="L70" s="156"/>
      <c r="M70" s="73"/>
      <c r="N70" s="44">
        <v>-110532221</v>
      </c>
    </row>
    <row r="71" spans="1:18" x14ac:dyDescent="0.25">
      <c r="A71" s="41"/>
      <c r="B71" s="198"/>
      <c r="C71" s="128"/>
      <c r="D71" s="71" t="s">
        <v>68</v>
      </c>
      <c r="E71" s="77" t="s">
        <v>86</v>
      </c>
      <c r="F71" s="21"/>
      <c r="G71" s="134"/>
      <c r="H71" s="78"/>
      <c r="I71" s="78"/>
      <c r="J71" s="74"/>
      <c r="K71" s="73"/>
      <c r="L71" s="156"/>
      <c r="M71" s="73"/>
      <c r="N71" s="41"/>
      <c r="R71" s="8">
        <v>-3939098</v>
      </c>
    </row>
    <row r="72" spans="1:18" ht="26.25" x14ac:dyDescent="0.25">
      <c r="A72" s="49" t="s">
        <v>49</v>
      </c>
      <c r="B72" s="42">
        <v>-3939098</v>
      </c>
      <c r="C72" s="129"/>
      <c r="D72" s="71" t="s">
        <v>68</v>
      </c>
      <c r="E72" s="77" t="s">
        <v>87</v>
      </c>
      <c r="F72" s="10">
        <v>1049809694</v>
      </c>
      <c r="G72" s="28"/>
      <c r="H72" s="54"/>
      <c r="I72" s="54"/>
      <c r="J72" s="74"/>
      <c r="K72" s="73"/>
      <c r="L72" s="156"/>
      <c r="M72" s="73"/>
      <c r="N72" s="42">
        <v>-579043402</v>
      </c>
      <c r="R72">
        <f>SUM(R68:R71)</f>
        <v>260192</v>
      </c>
    </row>
    <row r="73" spans="1:18" x14ac:dyDescent="0.25">
      <c r="A73" s="41"/>
      <c r="B73" s="41"/>
      <c r="C73" s="128"/>
      <c r="D73" s="71" t="s">
        <v>68</v>
      </c>
      <c r="E73" s="77" t="s">
        <v>88</v>
      </c>
      <c r="F73" s="21"/>
      <c r="G73" s="134"/>
      <c r="H73" s="78"/>
      <c r="I73" s="78"/>
      <c r="J73" s="74"/>
      <c r="K73" s="73"/>
      <c r="L73" s="156"/>
      <c r="M73" s="73"/>
      <c r="N73" s="41"/>
    </row>
    <row r="74" spans="1:18" ht="26.25" x14ac:dyDescent="0.25">
      <c r="A74" s="49" t="s">
        <v>50</v>
      </c>
      <c r="B74" s="42">
        <v>3192609730</v>
      </c>
      <c r="C74" s="129"/>
      <c r="D74" s="71" t="s">
        <v>68</v>
      </c>
      <c r="E74" s="77" t="s">
        <v>89</v>
      </c>
      <c r="F74" s="21"/>
      <c r="G74" s="134"/>
      <c r="H74" s="78"/>
      <c r="I74" s="78"/>
      <c r="J74" s="74"/>
      <c r="K74" s="73"/>
      <c r="L74" s="156"/>
      <c r="M74" s="73"/>
      <c r="N74" s="42">
        <v>3771653132</v>
      </c>
    </row>
    <row r="75" spans="1:18" ht="26.25" x14ac:dyDescent="0.25">
      <c r="A75" s="49" t="s">
        <v>51</v>
      </c>
      <c r="B75" s="42">
        <v>2124087260</v>
      </c>
      <c r="C75" s="129"/>
      <c r="D75" s="71"/>
      <c r="E75" s="80" t="s">
        <v>90</v>
      </c>
      <c r="F75" s="150">
        <f>SUM(F53:F74)</f>
        <v>1665267968</v>
      </c>
      <c r="G75" s="149" t="s">
        <v>116</v>
      </c>
      <c r="H75" s="151">
        <f>SUM(H53:H74)</f>
        <v>1718555664</v>
      </c>
      <c r="I75" s="149" t="s">
        <v>116</v>
      </c>
      <c r="J75" s="88"/>
      <c r="K75" s="144"/>
      <c r="L75" s="185"/>
      <c r="M75" s="144"/>
      <c r="N75" s="42">
        <v>3192609730</v>
      </c>
      <c r="P75" s="42">
        <v>-3939098</v>
      </c>
    </row>
    <row r="76" spans="1:18" x14ac:dyDescent="0.25">
      <c r="A76" s="50"/>
      <c r="B76" s="50"/>
      <c r="C76" s="128"/>
      <c r="D76" s="89"/>
      <c r="E76" s="176"/>
      <c r="F76" s="90"/>
      <c r="G76" s="90"/>
      <c r="H76" s="90"/>
      <c r="I76" s="90"/>
      <c r="J76" s="90"/>
      <c r="K76" s="90"/>
      <c r="L76" s="186"/>
      <c r="M76" s="90"/>
      <c r="N76" s="50"/>
    </row>
    <row r="77" spans="1:18" ht="26.25" x14ac:dyDescent="0.25">
      <c r="A77" s="51" t="s">
        <v>52</v>
      </c>
      <c r="B77" s="52"/>
      <c r="D77" s="57"/>
      <c r="E77" s="91" t="s">
        <v>40</v>
      </c>
      <c r="F77" s="92"/>
      <c r="G77" s="92"/>
      <c r="H77" s="93"/>
      <c r="I77" s="93"/>
      <c r="J77" s="201">
        <f>F46+F75-H75-H46</f>
        <v>-377476137</v>
      </c>
      <c r="K77" s="145"/>
      <c r="L77" s="187"/>
      <c r="M77" s="145"/>
      <c r="N77" s="52"/>
      <c r="P77" s="155">
        <v>1068782663</v>
      </c>
    </row>
    <row r="78" spans="1:18" x14ac:dyDescent="0.25">
      <c r="A78" s="52"/>
      <c r="B78" s="52"/>
      <c r="D78" s="65"/>
      <c r="E78" s="30"/>
      <c r="F78" s="94"/>
      <c r="G78" s="94"/>
      <c r="H78" s="66"/>
      <c r="I78" s="66"/>
      <c r="J78" s="66"/>
      <c r="K78" s="66"/>
      <c r="L78" s="188"/>
      <c r="M78" s="66"/>
      <c r="N78" s="52"/>
    </row>
    <row r="79" spans="1:18" ht="26.25" x14ac:dyDescent="0.25">
      <c r="A79" s="52"/>
      <c r="B79" s="199">
        <f>J35+B54+B70</f>
        <v>-3939099</v>
      </c>
      <c r="D79" s="95"/>
      <c r="E79" s="80" t="s">
        <v>91</v>
      </c>
      <c r="F79" s="81"/>
      <c r="G79" s="81"/>
      <c r="H79" s="96"/>
      <c r="I79" s="96"/>
      <c r="J79" s="88"/>
      <c r="K79" s="144"/>
      <c r="L79" s="185"/>
      <c r="M79" s="144"/>
      <c r="N79" s="52"/>
      <c r="P79">
        <f>SUM(P74:P78)</f>
        <v>1064843565</v>
      </c>
    </row>
    <row r="80" spans="1:18" x14ac:dyDescent="0.25">
      <c r="A80" s="52"/>
      <c r="B80" s="155"/>
      <c r="D80" s="97"/>
      <c r="E80" s="76" t="s">
        <v>92</v>
      </c>
      <c r="F80" s="81"/>
      <c r="G80" s="81"/>
      <c r="H80" s="96"/>
      <c r="I80" s="96"/>
      <c r="J80" s="88"/>
      <c r="K80" s="144"/>
      <c r="L80" s="185"/>
      <c r="M80" s="144"/>
      <c r="N80" s="52"/>
    </row>
    <row r="81" spans="1:14" ht="26.25" x14ac:dyDescent="0.25">
      <c r="A81" s="52"/>
      <c r="B81" s="199">
        <v>-1068782663</v>
      </c>
      <c r="D81" s="98" t="s">
        <v>93</v>
      </c>
      <c r="E81" s="177" t="s">
        <v>118</v>
      </c>
      <c r="F81" s="99"/>
      <c r="G81" s="99"/>
      <c r="H81" s="99"/>
      <c r="I81" s="99"/>
      <c r="J81" s="99"/>
      <c r="K81" s="66"/>
      <c r="L81" s="188"/>
      <c r="M81" s="66"/>
      <c r="N81" s="52"/>
    </row>
    <row r="82" spans="1:14" ht="25.5" x14ac:dyDescent="0.25">
      <c r="A82" s="52"/>
      <c r="B82" s="96">
        <v>2099645</v>
      </c>
      <c r="D82" s="98" t="s">
        <v>93</v>
      </c>
      <c r="E82" s="100" t="s">
        <v>94</v>
      </c>
      <c r="F82" s="10">
        <v>289247650</v>
      </c>
      <c r="G82" s="28"/>
      <c r="H82" s="99"/>
      <c r="I82" s="99"/>
      <c r="J82" s="99"/>
      <c r="K82" s="66"/>
      <c r="L82" s="188"/>
      <c r="M82" s="66"/>
      <c r="N82" s="52"/>
    </row>
    <row r="83" spans="1:14" x14ac:dyDescent="0.25">
      <c r="A83" s="52"/>
      <c r="B83" s="52">
        <v>2099645</v>
      </c>
      <c r="D83" s="101" t="s">
        <v>93</v>
      </c>
      <c r="E83" s="77" t="s">
        <v>95</v>
      </c>
      <c r="F83" s="99"/>
      <c r="G83" s="99"/>
      <c r="H83" s="99"/>
      <c r="I83" s="99"/>
      <c r="J83" s="99"/>
      <c r="K83" s="66"/>
      <c r="L83" s="188"/>
      <c r="M83" s="66"/>
      <c r="N83" s="52"/>
    </row>
    <row r="84" spans="1:14" x14ac:dyDescent="0.25">
      <c r="A84" s="52"/>
      <c r="B84" s="52"/>
      <c r="D84" s="102" t="s">
        <v>93</v>
      </c>
      <c r="E84" s="103" t="s">
        <v>96</v>
      </c>
      <c r="F84" s="104"/>
      <c r="G84" s="137"/>
      <c r="H84" s="10">
        <v>560399188</v>
      </c>
      <c r="I84" s="28"/>
      <c r="J84" s="99"/>
      <c r="K84" s="66"/>
      <c r="L84" s="188"/>
      <c r="M84" s="66"/>
      <c r="N84" s="199"/>
    </row>
    <row r="85" spans="1:14" ht="24.75" x14ac:dyDescent="0.25">
      <c r="A85" s="52"/>
      <c r="B85" s="199">
        <f>SUM(B79:B84)</f>
        <v>-1068522472</v>
      </c>
      <c r="D85" s="89"/>
      <c r="E85" s="175" t="s">
        <v>97</v>
      </c>
      <c r="F85" s="182">
        <f>SUM(F82:F84)</f>
        <v>289247650</v>
      </c>
      <c r="G85" s="182"/>
      <c r="H85" s="183">
        <f>SUM(H82:H84)</f>
        <v>560399188</v>
      </c>
      <c r="I85" s="19"/>
      <c r="J85" s="99"/>
      <c r="K85" s="66"/>
      <c r="L85" s="188"/>
      <c r="M85" s="66"/>
      <c r="N85" s="52"/>
    </row>
    <row r="86" spans="1:14" x14ac:dyDescent="0.25">
      <c r="A86" s="52"/>
      <c r="B86" s="52"/>
      <c r="D86" s="95"/>
      <c r="E86" s="80" t="s">
        <v>67</v>
      </c>
      <c r="F86" s="21"/>
      <c r="G86" s="21"/>
      <c r="H86" s="74"/>
      <c r="I86" s="74"/>
      <c r="J86" s="74"/>
      <c r="K86" s="73"/>
      <c r="L86" s="156"/>
      <c r="M86" s="73"/>
      <c r="N86" s="52"/>
    </row>
    <row r="87" spans="1:14" ht="26.25" x14ac:dyDescent="0.25">
      <c r="A87" s="52"/>
      <c r="B87" s="52"/>
      <c r="D87" s="101" t="s">
        <v>93</v>
      </c>
      <c r="E87" s="77" t="s">
        <v>98</v>
      </c>
      <c r="F87" s="10">
        <v>54928912</v>
      </c>
      <c r="G87" s="28"/>
      <c r="H87" s="19"/>
      <c r="I87" s="19"/>
      <c r="J87" s="74"/>
      <c r="K87" s="73"/>
      <c r="L87" s="156"/>
      <c r="M87" s="73"/>
      <c r="N87" s="52"/>
    </row>
    <row r="88" spans="1:14" x14ac:dyDescent="0.25">
      <c r="A88" s="52"/>
      <c r="B88" s="52"/>
      <c r="D88" s="101" t="s">
        <v>93</v>
      </c>
      <c r="E88" s="77" t="s">
        <v>99</v>
      </c>
      <c r="F88" s="10">
        <v>4697354</v>
      </c>
      <c r="G88" s="28"/>
      <c r="H88" s="105"/>
      <c r="I88" s="105"/>
      <c r="J88" s="74"/>
      <c r="K88" s="73"/>
      <c r="L88" s="156"/>
      <c r="M88" s="73"/>
      <c r="N88" s="52"/>
    </row>
    <row r="89" spans="1:14" ht="26.25" x14ac:dyDescent="0.25">
      <c r="A89" s="52"/>
      <c r="B89" s="52"/>
      <c r="D89" s="101" t="s">
        <v>93</v>
      </c>
      <c r="E89" s="77" t="s">
        <v>100</v>
      </c>
      <c r="F89" s="190">
        <v>2099645</v>
      </c>
      <c r="G89" s="189"/>
      <c r="H89" s="157"/>
      <c r="I89" s="157"/>
      <c r="J89" s="157"/>
      <c r="K89" s="156"/>
      <c r="L89" s="156"/>
      <c r="M89" s="73"/>
      <c r="N89" s="52"/>
    </row>
    <row r="90" spans="1:14" x14ac:dyDescent="0.25">
      <c r="A90" s="52"/>
      <c r="B90" s="52"/>
      <c r="D90" s="101"/>
      <c r="E90" s="106" t="s">
        <v>101</v>
      </c>
      <c r="F90" s="21"/>
      <c r="G90" s="21"/>
      <c r="H90" s="74"/>
      <c r="I90" s="74"/>
      <c r="J90" s="74"/>
      <c r="K90" s="73"/>
      <c r="L90" s="73"/>
      <c r="M90" s="73"/>
      <c r="N90" s="52"/>
    </row>
    <row r="91" spans="1:14" x14ac:dyDescent="0.25">
      <c r="A91" s="52"/>
      <c r="B91" s="52"/>
      <c r="D91" s="101" t="s">
        <v>93</v>
      </c>
      <c r="E91" s="77" t="s">
        <v>102</v>
      </c>
      <c r="F91" s="21"/>
      <c r="G91" s="31"/>
      <c r="H91" s="10">
        <v>4179601467</v>
      </c>
      <c r="I91" s="28"/>
      <c r="J91" s="74"/>
      <c r="K91" s="73"/>
      <c r="L91" s="73"/>
      <c r="M91" s="73"/>
      <c r="N91" s="52"/>
    </row>
    <row r="92" spans="1:14" x14ac:dyDescent="0.25">
      <c r="A92" s="52"/>
      <c r="B92" s="52"/>
      <c r="D92" s="71" t="s">
        <v>93</v>
      </c>
      <c r="E92" s="107" t="s">
        <v>103</v>
      </c>
      <c r="F92" s="108"/>
      <c r="G92" s="31"/>
      <c r="H92" s="109"/>
      <c r="I92" s="29"/>
      <c r="J92" s="110"/>
      <c r="K92" s="73"/>
      <c r="L92" s="73"/>
      <c r="M92" s="73"/>
      <c r="N92" s="52"/>
    </row>
    <row r="93" spans="1:14" x14ac:dyDescent="0.25">
      <c r="A93" s="52"/>
      <c r="B93" s="52"/>
      <c r="D93" s="71" t="s">
        <v>93</v>
      </c>
      <c r="E93" s="77" t="s">
        <v>104</v>
      </c>
      <c r="F93" s="31"/>
      <c r="G93" s="31"/>
      <c r="H93" s="29"/>
      <c r="I93" s="29"/>
      <c r="J93" s="110"/>
      <c r="K93" s="73"/>
      <c r="L93" s="73"/>
      <c r="M93" s="73"/>
      <c r="N93" s="52"/>
    </row>
    <row r="94" spans="1:14" ht="26.25" x14ac:dyDescent="0.25">
      <c r="A94" s="52"/>
      <c r="B94" s="52"/>
      <c r="D94" s="71" t="s">
        <v>93</v>
      </c>
      <c r="E94" s="77" t="s">
        <v>105</v>
      </c>
      <c r="F94" s="10">
        <v>31143</v>
      </c>
      <c r="G94" s="28"/>
      <c r="H94" s="99"/>
      <c r="I94" s="99"/>
      <c r="J94" s="99"/>
      <c r="K94" s="66"/>
      <c r="L94" s="66"/>
      <c r="M94" s="66"/>
      <c r="N94" s="52"/>
    </row>
    <row r="95" spans="1:14" x14ac:dyDescent="0.25">
      <c r="A95" s="52"/>
      <c r="B95" s="52"/>
      <c r="D95" s="71" t="s">
        <v>93</v>
      </c>
      <c r="E95" s="77" t="s">
        <v>106</v>
      </c>
      <c r="F95" s="21"/>
      <c r="G95" s="134"/>
      <c r="H95" s="78"/>
      <c r="I95" s="78"/>
      <c r="J95" s="74"/>
      <c r="K95" s="73"/>
      <c r="L95" s="73"/>
      <c r="M95" s="73"/>
      <c r="N95" s="52"/>
    </row>
    <row r="96" spans="1:14" x14ac:dyDescent="0.25">
      <c r="A96" s="52"/>
      <c r="B96" s="52"/>
      <c r="D96" s="71" t="s">
        <v>93</v>
      </c>
      <c r="E96" s="77" t="s">
        <v>107</v>
      </c>
      <c r="F96" s="79"/>
      <c r="G96" s="109"/>
      <c r="H96" s="10">
        <v>154776707</v>
      </c>
      <c r="I96" s="28"/>
      <c r="J96" s="74"/>
      <c r="K96" s="73"/>
      <c r="L96" s="73"/>
      <c r="M96" s="73"/>
      <c r="N96" s="52"/>
    </row>
    <row r="97" spans="1:14" x14ac:dyDescent="0.25">
      <c r="A97" s="52"/>
      <c r="B97" s="52"/>
      <c r="D97" s="71" t="s">
        <v>93</v>
      </c>
      <c r="E97" s="77" t="s">
        <v>108</v>
      </c>
      <c r="F97" s="21"/>
      <c r="G97" s="31"/>
      <c r="J97" s="111"/>
      <c r="K97" s="146"/>
      <c r="L97" s="146"/>
      <c r="M97" s="146"/>
      <c r="N97" s="52"/>
    </row>
    <row r="98" spans="1:14" x14ac:dyDescent="0.25">
      <c r="A98" s="52"/>
      <c r="B98" s="52"/>
      <c r="D98" s="71" t="s">
        <v>93</v>
      </c>
      <c r="E98" s="77" t="s">
        <v>109</v>
      </c>
      <c r="F98" s="21"/>
      <c r="G98" s="21"/>
      <c r="H98" s="111"/>
      <c r="I98" s="111"/>
      <c r="J98" s="111"/>
      <c r="K98" s="146"/>
      <c r="L98" s="146"/>
      <c r="M98" s="146"/>
      <c r="N98" s="52"/>
    </row>
    <row r="99" spans="1:14" x14ac:dyDescent="0.25">
      <c r="A99" s="52"/>
      <c r="B99" s="52"/>
      <c r="D99" s="71" t="s">
        <v>93</v>
      </c>
      <c r="E99" s="77" t="s">
        <v>110</v>
      </c>
      <c r="F99" s="21"/>
      <c r="G99" s="21"/>
      <c r="H99" s="111"/>
      <c r="I99" s="111"/>
      <c r="J99" s="111"/>
      <c r="K99" s="146"/>
      <c r="L99" s="146"/>
      <c r="M99" s="146"/>
      <c r="N99" s="52"/>
    </row>
    <row r="100" spans="1:14" ht="26.25" x14ac:dyDescent="0.25">
      <c r="A100" s="52"/>
      <c r="B100" s="52"/>
      <c r="D100" s="71" t="s">
        <v>93</v>
      </c>
      <c r="E100" s="77" t="s">
        <v>111</v>
      </c>
      <c r="F100" s="21"/>
      <c r="G100" s="134"/>
      <c r="H100" s="83"/>
      <c r="I100" s="83"/>
      <c r="J100" s="111"/>
      <c r="K100" s="146"/>
      <c r="L100" s="146"/>
      <c r="M100" s="146"/>
      <c r="N100" s="52"/>
    </row>
    <row r="101" spans="1:14" x14ac:dyDescent="0.25">
      <c r="A101" s="52"/>
      <c r="B101" s="52"/>
      <c r="D101" s="71" t="s">
        <v>93</v>
      </c>
      <c r="E101" s="77" t="s">
        <v>112</v>
      </c>
      <c r="F101" s="21"/>
      <c r="G101" s="134"/>
      <c r="H101" s="83"/>
      <c r="I101" s="83"/>
      <c r="J101" s="111"/>
      <c r="K101" s="146"/>
      <c r="L101" s="146"/>
      <c r="M101" s="146"/>
      <c r="N101" s="52"/>
    </row>
    <row r="102" spans="1:14" ht="25.5" x14ac:dyDescent="0.25">
      <c r="A102" s="52"/>
      <c r="B102" s="52"/>
      <c r="D102" s="58"/>
      <c r="E102" s="106" t="s">
        <v>113</v>
      </c>
      <c r="F102" s="22">
        <f>SUM(F87:F101)</f>
        <v>61757054</v>
      </c>
      <c r="G102" s="133"/>
      <c r="H102" s="184">
        <f>SUM(H87:H101)</f>
        <v>4334378174</v>
      </c>
      <c r="I102" s="83"/>
      <c r="J102" s="111"/>
      <c r="K102" s="146"/>
      <c r="L102" s="146"/>
      <c r="M102" s="146"/>
      <c r="N102" s="52"/>
    </row>
    <row r="103" spans="1:14" x14ac:dyDescent="0.25">
      <c r="A103" s="52"/>
      <c r="B103" s="52"/>
      <c r="D103" s="58"/>
      <c r="E103" s="80"/>
      <c r="F103" s="21">
        <f>F85+F102</f>
        <v>351004704</v>
      </c>
      <c r="G103" s="21"/>
      <c r="H103" s="111">
        <f>H85+H102</f>
        <v>4894777362</v>
      </c>
      <c r="I103" s="111"/>
      <c r="J103" s="111"/>
      <c r="K103" s="146"/>
      <c r="L103" s="146"/>
      <c r="M103" s="146"/>
      <c r="N103" s="52"/>
    </row>
    <row r="104" spans="1:14" ht="26.25" x14ac:dyDescent="0.25">
      <c r="A104" s="52"/>
      <c r="B104" s="52"/>
      <c r="D104" s="58"/>
      <c r="E104" s="178" t="s">
        <v>48</v>
      </c>
      <c r="F104" s="22"/>
      <c r="G104" s="22"/>
      <c r="H104" s="23"/>
      <c r="I104" s="23"/>
      <c r="J104" s="23">
        <f>F85+F102-H85-H102</f>
        <v>-4543772658</v>
      </c>
      <c r="K104" s="34"/>
      <c r="L104" s="34"/>
      <c r="M104" s="34"/>
      <c r="N104" s="52"/>
    </row>
    <row r="105" spans="1:14" x14ac:dyDescent="0.25">
      <c r="A105" s="52"/>
      <c r="B105" s="52"/>
      <c r="D105" s="112"/>
      <c r="E105" s="177"/>
      <c r="F105" s="113"/>
      <c r="G105" s="113"/>
      <c r="H105" s="99"/>
      <c r="I105" s="99"/>
      <c r="J105" s="99"/>
      <c r="K105" s="66"/>
      <c r="L105" s="66"/>
      <c r="M105" s="66"/>
      <c r="N105" s="52"/>
    </row>
    <row r="106" spans="1:14" x14ac:dyDescent="0.25">
      <c r="A106" s="52"/>
      <c r="B106" s="52"/>
      <c r="D106" s="244" t="s">
        <v>49</v>
      </c>
      <c r="E106" s="245"/>
      <c r="F106" s="92"/>
      <c r="G106" s="92"/>
      <c r="H106" s="93"/>
      <c r="I106" s="93"/>
      <c r="J106" s="96">
        <f>SUM(J35:J105)</f>
        <v>-1068522470</v>
      </c>
      <c r="K106" s="67"/>
      <c r="L106" s="67"/>
      <c r="M106" s="67"/>
      <c r="N106" s="52"/>
    </row>
    <row r="107" spans="1:14" x14ac:dyDescent="0.25">
      <c r="A107" s="52"/>
      <c r="B107" s="52"/>
      <c r="D107" s="114"/>
      <c r="E107" s="86"/>
      <c r="F107" s="113"/>
      <c r="G107" s="113"/>
      <c r="H107" s="99"/>
      <c r="I107" s="99"/>
      <c r="J107" s="88"/>
      <c r="K107" s="144"/>
      <c r="L107" s="144"/>
      <c r="M107" s="144"/>
      <c r="N107" s="52"/>
    </row>
    <row r="108" spans="1:14" x14ac:dyDescent="0.25">
      <c r="A108" s="52"/>
      <c r="B108" s="52"/>
      <c r="D108" s="115" t="s">
        <v>114</v>
      </c>
      <c r="E108" s="175"/>
      <c r="F108" s="92"/>
      <c r="G108" s="92"/>
      <c r="H108" s="93"/>
      <c r="I108" s="141"/>
      <c r="J108" s="116">
        <v>3192609730</v>
      </c>
      <c r="K108" s="147"/>
      <c r="L108" s="147"/>
      <c r="M108" s="147"/>
      <c r="N108" s="52"/>
    </row>
    <row r="109" spans="1:14" x14ac:dyDescent="0.25">
      <c r="A109" s="52"/>
      <c r="B109" s="52"/>
      <c r="D109" s="115" t="s">
        <v>115</v>
      </c>
      <c r="E109" s="86"/>
      <c r="F109" s="92"/>
      <c r="G109" s="92"/>
      <c r="H109" s="93"/>
      <c r="I109" s="93"/>
      <c r="J109" s="117">
        <f>SUM(J106:J108)</f>
        <v>2124087260</v>
      </c>
      <c r="K109" s="148"/>
      <c r="L109" s="148"/>
      <c r="M109" s="148"/>
      <c r="N109" s="52"/>
    </row>
    <row r="110" spans="1:14" x14ac:dyDescent="0.25">
      <c r="A110" s="52"/>
      <c r="B110" s="52"/>
      <c r="D110" s="118"/>
      <c r="E110" s="172"/>
      <c r="F110" s="119"/>
      <c r="G110" s="119"/>
      <c r="H110" s="66"/>
      <c r="I110" s="66"/>
      <c r="J110" s="66"/>
      <c r="K110" s="66"/>
      <c r="L110" s="66"/>
      <c r="M110" s="66"/>
      <c r="N110" s="52"/>
    </row>
    <row r="111" spans="1:14" x14ac:dyDescent="0.25">
      <c r="A111" s="52"/>
      <c r="B111" s="52"/>
      <c r="D111" s="52"/>
      <c r="F111" s="52"/>
      <c r="G111" s="52"/>
      <c r="H111" s="52"/>
      <c r="I111" s="52"/>
      <c r="J111" s="52"/>
      <c r="K111" s="52"/>
      <c r="L111" s="52"/>
      <c r="M111" s="52"/>
      <c r="N111" s="52"/>
    </row>
    <row r="112" spans="1:14" x14ac:dyDescent="0.25">
      <c r="A112" s="52"/>
      <c r="B112" s="52"/>
      <c r="D112" s="52"/>
      <c r="F112" s="52"/>
      <c r="G112" s="52"/>
      <c r="H112" s="52"/>
      <c r="I112" s="52"/>
      <c r="J112" s="199">
        <f>J106+H68</f>
        <v>260193</v>
      </c>
      <c r="K112" s="52"/>
      <c r="L112" s="52"/>
      <c r="M112" s="52"/>
      <c r="N112" s="52"/>
    </row>
    <row r="113" spans="1:14" x14ac:dyDescent="0.25">
      <c r="A113" s="52"/>
      <c r="B113" s="52"/>
      <c r="D113" s="52"/>
      <c r="F113" s="52"/>
      <c r="G113" s="52"/>
      <c r="H113" s="52"/>
      <c r="I113" s="52"/>
      <c r="J113" s="52"/>
      <c r="K113" s="52"/>
      <c r="L113" s="52"/>
      <c r="M113" s="52"/>
      <c r="N113" s="52"/>
    </row>
    <row r="114" spans="1:14" x14ac:dyDescent="0.25">
      <c r="A114" s="52"/>
      <c r="B114" s="52"/>
      <c r="D114" s="52"/>
      <c r="F114" s="52"/>
      <c r="G114" s="52"/>
      <c r="H114" s="52"/>
      <c r="I114" s="52"/>
      <c r="J114" s="199"/>
      <c r="K114" s="52"/>
      <c r="L114" s="52"/>
      <c r="M114" s="52"/>
      <c r="N114" s="52"/>
    </row>
    <row r="115" spans="1:14" x14ac:dyDescent="0.25">
      <c r="A115" s="52"/>
      <c r="B115" s="52"/>
      <c r="D115" s="52"/>
      <c r="F115" s="52"/>
      <c r="G115" s="52"/>
      <c r="H115" s="52"/>
      <c r="I115" s="52"/>
      <c r="J115" s="52"/>
      <c r="K115" s="52"/>
      <c r="L115" s="52"/>
      <c r="M115" s="52"/>
      <c r="N115" s="52"/>
    </row>
    <row r="116" spans="1:14" x14ac:dyDescent="0.25">
      <c r="A116" s="52"/>
      <c r="B116" s="52"/>
      <c r="D116" s="52"/>
      <c r="F116" s="52"/>
      <c r="G116" s="52"/>
      <c r="H116" s="52"/>
      <c r="I116" s="52"/>
      <c r="J116" s="52"/>
      <c r="K116" s="52"/>
      <c r="L116" s="52"/>
      <c r="M116" s="52"/>
      <c r="N116" s="52"/>
    </row>
    <row r="117" spans="1:14" x14ac:dyDescent="0.25">
      <c r="A117" s="52"/>
      <c r="B117" s="52"/>
      <c r="D117" s="52"/>
      <c r="F117" s="52"/>
      <c r="G117" s="52"/>
      <c r="H117" s="52"/>
      <c r="I117" s="52"/>
      <c r="J117" s="52"/>
      <c r="K117" s="52"/>
      <c r="L117" s="52"/>
      <c r="M117" s="52"/>
      <c r="N117" s="52"/>
    </row>
    <row r="118" spans="1:14" x14ac:dyDescent="0.25">
      <c r="A118" s="52"/>
      <c r="B118" s="52"/>
      <c r="D118" s="52"/>
      <c r="F118" s="52"/>
      <c r="G118" s="52"/>
      <c r="H118" s="52"/>
      <c r="I118" s="52"/>
      <c r="J118" s="52"/>
      <c r="K118" s="52"/>
      <c r="L118" s="52"/>
      <c r="M118" s="52"/>
      <c r="N118" s="52"/>
    </row>
    <row r="119" spans="1:14" x14ac:dyDescent="0.25">
      <c r="A119" s="52"/>
      <c r="B119" s="52"/>
      <c r="D119" s="52"/>
      <c r="F119" s="52"/>
      <c r="G119" s="52"/>
      <c r="H119" s="52"/>
      <c r="I119" s="52"/>
      <c r="J119" s="52"/>
      <c r="K119" s="52"/>
      <c r="L119" s="52"/>
      <c r="M119" s="52"/>
      <c r="N119" s="52"/>
    </row>
    <row r="120" spans="1:14" x14ac:dyDescent="0.25">
      <c r="A120" s="52"/>
      <c r="B120" s="52"/>
      <c r="D120" s="52"/>
      <c r="F120" s="52"/>
      <c r="G120" s="52"/>
      <c r="H120" s="52"/>
      <c r="I120" s="52"/>
      <c r="J120" s="52"/>
      <c r="K120" s="52"/>
      <c r="L120" s="52"/>
      <c r="M120" s="52"/>
      <c r="N120" s="52"/>
    </row>
    <row r="121" spans="1:14" x14ac:dyDescent="0.25">
      <c r="A121" s="52"/>
      <c r="B121" s="52"/>
      <c r="D121" s="52"/>
      <c r="F121" s="52"/>
      <c r="G121" s="52"/>
      <c r="H121" s="52"/>
      <c r="I121" s="52"/>
      <c r="J121" s="52"/>
      <c r="K121" s="52"/>
      <c r="L121" s="52"/>
      <c r="M121" s="52"/>
      <c r="N121" s="52"/>
    </row>
    <row r="122" spans="1:14" x14ac:dyDescent="0.25">
      <c r="A122" s="52"/>
      <c r="B122" s="52"/>
      <c r="D122" s="52"/>
      <c r="F122" s="52"/>
      <c r="G122" s="52"/>
      <c r="H122" s="52"/>
      <c r="I122" s="52"/>
      <c r="J122" s="52"/>
      <c r="K122" s="52"/>
      <c r="L122" s="52"/>
      <c r="M122" s="52"/>
      <c r="N122" s="52"/>
    </row>
    <row r="123" spans="1:14" x14ac:dyDescent="0.25">
      <c r="A123" s="52"/>
      <c r="B123" s="52"/>
      <c r="D123" s="52"/>
      <c r="F123" s="52"/>
      <c r="G123" s="52"/>
      <c r="H123" s="52"/>
      <c r="I123" s="52"/>
      <c r="J123" s="52"/>
      <c r="K123" s="52"/>
      <c r="L123" s="52"/>
      <c r="M123" s="52"/>
      <c r="N123" s="52"/>
    </row>
    <row r="124" spans="1:14" x14ac:dyDescent="0.25">
      <c r="A124" s="52"/>
      <c r="B124" s="52"/>
      <c r="D124" s="52"/>
      <c r="F124" s="52"/>
      <c r="G124" s="52"/>
      <c r="H124" s="52"/>
      <c r="I124" s="52"/>
      <c r="J124" s="52"/>
      <c r="K124" s="52"/>
      <c r="L124" s="52"/>
      <c r="M124" s="52"/>
      <c r="N124" s="52"/>
    </row>
    <row r="125" spans="1:14" x14ac:dyDescent="0.25">
      <c r="A125" s="52"/>
      <c r="B125" s="52"/>
      <c r="D125" s="52"/>
      <c r="F125" s="52"/>
      <c r="G125" s="52"/>
      <c r="H125" s="52"/>
      <c r="I125" s="52"/>
      <c r="J125" s="52"/>
      <c r="K125" s="52"/>
      <c r="L125" s="52"/>
      <c r="M125" s="52"/>
      <c r="N125" s="52"/>
    </row>
    <row r="126" spans="1:14" x14ac:dyDescent="0.25">
      <c r="A126" s="52"/>
      <c r="B126" s="52"/>
      <c r="D126" s="52"/>
      <c r="F126" s="52"/>
      <c r="G126" s="52"/>
      <c r="H126" s="52"/>
      <c r="I126" s="52"/>
      <c r="J126" s="52"/>
      <c r="K126" s="52"/>
      <c r="L126" s="52"/>
      <c r="M126" s="52"/>
      <c r="N126" s="52"/>
    </row>
    <row r="127" spans="1:14" x14ac:dyDescent="0.25">
      <c r="A127" s="52"/>
      <c r="B127" s="52"/>
      <c r="D127" s="52"/>
      <c r="F127" s="52"/>
      <c r="G127" s="52"/>
      <c r="H127" s="52"/>
      <c r="I127" s="52"/>
      <c r="J127" s="52"/>
      <c r="K127" s="52"/>
      <c r="L127" s="52"/>
      <c r="M127" s="52"/>
      <c r="N127" s="52"/>
    </row>
    <row r="128" spans="1:14" x14ac:dyDescent="0.25">
      <c r="A128" s="52"/>
      <c r="B128" s="52"/>
      <c r="D128" s="52"/>
      <c r="F128" s="52"/>
      <c r="G128" s="52"/>
      <c r="H128" s="52"/>
      <c r="I128" s="52"/>
      <c r="J128" s="52"/>
      <c r="K128" s="52"/>
      <c r="L128" s="52"/>
      <c r="M128" s="52"/>
      <c r="N128" s="52"/>
    </row>
    <row r="129" spans="1:14" x14ac:dyDescent="0.25">
      <c r="A129" s="52"/>
      <c r="B129" s="52"/>
      <c r="D129" s="52"/>
      <c r="F129" s="52"/>
      <c r="G129" s="52"/>
      <c r="H129" s="52"/>
      <c r="I129" s="52"/>
      <c r="J129" s="52"/>
      <c r="K129" s="52"/>
      <c r="L129" s="52"/>
      <c r="M129" s="52"/>
      <c r="N129" s="52"/>
    </row>
    <row r="130" spans="1:14" x14ac:dyDescent="0.25">
      <c r="A130" s="52"/>
      <c r="B130" s="52"/>
      <c r="D130" s="52"/>
      <c r="F130" s="52"/>
      <c r="G130" s="52"/>
      <c r="H130" s="52"/>
      <c r="I130" s="52"/>
      <c r="J130" s="52"/>
      <c r="K130" s="52"/>
      <c r="L130" s="52"/>
      <c r="M130" s="52"/>
      <c r="N130" s="52"/>
    </row>
    <row r="131" spans="1:14" x14ac:dyDescent="0.25">
      <c r="A131" s="52"/>
      <c r="B131" s="52"/>
      <c r="D131" s="52"/>
      <c r="F131" s="52"/>
      <c r="G131" s="52"/>
      <c r="H131" s="52"/>
      <c r="I131" s="52"/>
      <c r="J131" s="52"/>
      <c r="K131" s="52"/>
      <c r="L131" s="52"/>
      <c r="M131" s="52"/>
      <c r="N131" s="52"/>
    </row>
    <row r="132" spans="1:14" x14ac:dyDescent="0.25">
      <c r="A132" s="52"/>
      <c r="B132" s="52"/>
      <c r="D132" s="52"/>
      <c r="F132" s="52"/>
      <c r="G132" s="52"/>
      <c r="H132" s="52"/>
      <c r="I132" s="52"/>
      <c r="J132" s="52"/>
      <c r="K132" s="52"/>
      <c r="L132" s="52"/>
      <c r="M132" s="52"/>
      <c r="N132" s="52"/>
    </row>
    <row r="133" spans="1:14" x14ac:dyDescent="0.25">
      <c r="A133" s="52"/>
      <c r="B133" s="52"/>
      <c r="D133" s="52"/>
      <c r="F133" s="52"/>
      <c r="G133" s="52"/>
      <c r="H133" s="52"/>
      <c r="I133" s="52"/>
      <c r="J133" s="52"/>
      <c r="K133" s="52"/>
      <c r="L133" s="52"/>
      <c r="M133" s="52"/>
      <c r="N133" s="52"/>
    </row>
    <row r="134" spans="1:14" x14ac:dyDescent="0.25">
      <c r="A134" s="52"/>
      <c r="B134" s="52"/>
      <c r="D134" s="52"/>
      <c r="F134" s="52"/>
      <c r="G134" s="52"/>
      <c r="H134" s="52"/>
      <c r="I134" s="52"/>
      <c r="J134" s="52"/>
      <c r="K134" s="52"/>
      <c r="L134" s="52"/>
      <c r="M134" s="52"/>
      <c r="N134" s="52"/>
    </row>
    <row r="135" spans="1:14" x14ac:dyDescent="0.25">
      <c r="A135" s="52"/>
      <c r="B135" s="52"/>
      <c r="D135" s="52"/>
      <c r="F135" s="52"/>
      <c r="G135" s="52"/>
      <c r="H135" s="52"/>
      <c r="I135" s="52"/>
      <c r="J135" s="52"/>
      <c r="K135" s="52"/>
      <c r="L135" s="52"/>
      <c r="M135" s="52"/>
      <c r="N135" s="52"/>
    </row>
    <row r="136" spans="1:14" x14ac:dyDescent="0.25">
      <c r="A136" s="52"/>
      <c r="B136" s="52"/>
      <c r="D136" s="52"/>
      <c r="F136" s="52"/>
      <c r="G136" s="52"/>
      <c r="H136" s="52"/>
      <c r="I136" s="52"/>
      <c r="J136" s="52"/>
      <c r="K136" s="52"/>
      <c r="L136" s="52"/>
      <c r="M136" s="52"/>
      <c r="N136" s="52"/>
    </row>
    <row r="137" spans="1:14" x14ac:dyDescent="0.25">
      <c r="A137" s="52"/>
      <c r="B137" s="52"/>
      <c r="D137" s="52"/>
      <c r="F137" s="52"/>
      <c r="G137" s="52"/>
      <c r="H137" s="52"/>
      <c r="I137" s="52"/>
      <c r="J137" s="52"/>
      <c r="K137" s="52"/>
      <c r="L137" s="52"/>
      <c r="M137" s="52"/>
      <c r="N137" s="52"/>
    </row>
    <row r="138" spans="1:14" x14ac:dyDescent="0.25">
      <c r="A138" s="52"/>
      <c r="B138" s="52"/>
      <c r="D138" s="52"/>
      <c r="F138" s="52"/>
      <c r="G138" s="52"/>
      <c r="H138" s="52"/>
      <c r="I138" s="52"/>
      <c r="J138" s="52"/>
      <c r="K138" s="52"/>
      <c r="L138" s="52"/>
      <c r="M138" s="52"/>
      <c r="N138" s="52"/>
    </row>
    <row r="139" spans="1:14" x14ac:dyDescent="0.25">
      <c r="A139" s="52"/>
      <c r="B139" s="52"/>
      <c r="D139" s="52"/>
      <c r="F139" s="52"/>
      <c r="G139" s="52"/>
      <c r="H139" s="52"/>
      <c r="I139" s="52"/>
      <c r="J139" s="52"/>
      <c r="K139" s="52"/>
      <c r="L139" s="52"/>
      <c r="M139" s="52"/>
      <c r="N139" s="52"/>
    </row>
    <row r="140" spans="1:14" x14ac:dyDescent="0.25">
      <c r="A140" s="52"/>
      <c r="B140" s="52"/>
      <c r="D140" s="52"/>
      <c r="F140" s="52"/>
      <c r="G140" s="52"/>
      <c r="H140" s="52"/>
      <c r="I140" s="52"/>
      <c r="J140" s="52"/>
      <c r="K140" s="52"/>
      <c r="L140" s="52"/>
      <c r="M140" s="52"/>
      <c r="N140" s="52"/>
    </row>
    <row r="141" spans="1:14" x14ac:dyDescent="0.25">
      <c r="A141" s="52"/>
      <c r="B141" s="52"/>
      <c r="D141" s="52"/>
      <c r="F141" s="52"/>
      <c r="G141" s="52"/>
      <c r="H141" s="52"/>
      <c r="I141" s="52"/>
      <c r="J141" s="52"/>
      <c r="K141" s="52"/>
      <c r="L141" s="52"/>
      <c r="M141" s="52"/>
      <c r="N141" s="52"/>
    </row>
    <row r="142" spans="1:14" x14ac:dyDescent="0.25">
      <c r="A142" s="52"/>
      <c r="B142" s="52"/>
      <c r="D142" s="52"/>
      <c r="F142" s="52"/>
      <c r="G142" s="52"/>
      <c r="H142" s="52"/>
      <c r="I142" s="52"/>
      <c r="J142" s="52"/>
      <c r="K142" s="52"/>
      <c r="L142" s="52"/>
      <c r="M142" s="52"/>
      <c r="N142" s="52"/>
    </row>
    <row r="143" spans="1:14" x14ac:dyDescent="0.25">
      <c r="A143" s="52"/>
      <c r="B143" s="52"/>
      <c r="D143" s="52"/>
      <c r="F143" s="52"/>
      <c r="G143" s="52"/>
      <c r="H143" s="52"/>
      <c r="I143" s="52"/>
      <c r="J143" s="52"/>
      <c r="K143" s="52"/>
      <c r="L143" s="52"/>
      <c r="M143" s="52"/>
      <c r="N143" s="52"/>
    </row>
    <row r="144" spans="1:14" x14ac:dyDescent="0.25">
      <c r="A144" s="52"/>
      <c r="B144" s="52"/>
      <c r="D144" s="52"/>
      <c r="F144" s="52"/>
      <c r="G144" s="52"/>
      <c r="H144" s="52"/>
      <c r="I144" s="52"/>
      <c r="J144" s="52"/>
      <c r="K144" s="52"/>
      <c r="L144" s="52"/>
      <c r="M144" s="52"/>
      <c r="N144" s="52"/>
    </row>
    <row r="145" spans="1:14" x14ac:dyDescent="0.25">
      <c r="A145" s="52"/>
      <c r="B145" s="52"/>
      <c r="D145" s="52"/>
      <c r="F145" s="52"/>
      <c r="G145" s="52"/>
      <c r="H145" s="52"/>
      <c r="I145" s="52"/>
      <c r="J145" s="52"/>
      <c r="K145" s="52"/>
      <c r="L145" s="52"/>
      <c r="M145" s="52"/>
      <c r="N145" s="52"/>
    </row>
    <row r="146" spans="1:14" x14ac:dyDescent="0.25">
      <c r="A146" s="52"/>
      <c r="B146" s="52"/>
      <c r="D146" s="52"/>
      <c r="F146" s="52"/>
      <c r="G146" s="52"/>
      <c r="H146" s="52"/>
      <c r="I146" s="52"/>
      <c r="J146" s="52"/>
      <c r="K146" s="52"/>
      <c r="L146" s="52"/>
      <c r="M146" s="52"/>
      <c r="N146" s="52"/>
    </row>
    <row r="147" spans="1:14" x14ac:dyDescent="0.25">
      <c r="A147" s="52"/>
      <c r="B147" s="52"/>
      <c r="D147" s="52"/>
      <c r="F147" s="52"/>
      <c r="G147" s="52"/>
      <c r="H147" s="52"/>
      <c r="I147" s="52"/>
      <c r="J147" s="52"/>
      <c r="K147" s="52"/>
      <c r="L147" s="52"/>
      <c r="M147" s="52"/>
      <c r="N147" s="52"/>
    </row>
    <row r="148" spans="1:14" x14ac:dyDescent="0.25">
      <c r="A148" s="52"/>
      <c r="B148" s="52"/>
      <c r="D148" s="52"/>
      <c r="F148" s="52"/>
      <c r="G148" s="52"/>
      <c r="H148" s="52"/>
      <c r="I148" s="52"/>
      <c r="J148" s="52"/>
      <c r="K148" s="52"/>
      <c r="L148" s="52"/>
      <c r="M148" s="52"/>
      <c r="N148" s="52"/>
    </row>
    <row r="149" spans="1:14" x14ac:dyDescent="0.25">
      <c r="A149" s="52"/>
      <c r="B149" s="52"/>
      <c r="D149" s="52"/>
      <c r="F149" s="52"/>
      <c r="G149" s="52"/>
      <c r="H149" s="52"/>
      <c r="I149" s="52"/>
      <c r="J149" s="52"/>
      <c r="K149" s="52"/>
      <c r="L149" s="52"/>
      <c r="M149" s="52"/>
      <c r="N149" s="52"/>
    </row>
    <row r="150" spans="1:14" x14ac:dyDescent="0.25">
      <c r="A150" s="52"/>
      <c r="B150" s="52"/>
      <c r="D150" s="52"/>
      <c r="F150" s="52"/>
      <c r="G150" s="52"/>
      <c r="H150" s="52"/>
      <c r="I150" s="52"/>
      <c r="J150" s="52"/>
      <c r="K150" s="52"/>
      <c r="L150" s="52"/>
      <c r="M150" s="52"/>
      <c r="N150" s="52"/>
    </row>
    <row r="151" spans="1:14" x14ac:dyDescent="0.25">
      <c r="A151" s="52"/>
      <c r="B151" s="52"/>
      <c r="D151" s="52"/>
      <c r="F151" s="52"/>
      <c r="G151" s="52"/>
      <c r="H151" s="52"/>
      <c r="I151" s="52"/>
      <c r="J151" s="52"/>
      <c r="K151" s="52"/>
      <c r="L151" s="52"/>
      <c r="M151" s="52"/>
      <c r="N151" s="52"/>
    </row>
  </sheetData>
  <mergeCells count="7">
    <mergeCell ref="P1:P3"/>
    <mergeCell ref="A5:A6"/>
    <mergeCell ref="J33:J34"/>
    <mergeCell ref="D106:E106"/>
    <mergeCell ref="A1:A3"/>
    <mergeCell ref="N1:N3"/>
    <mergeCell ref="O1:O3"/>
  </mergeCells>
  <pageMargins left="0.7" right="0.7" top="0.75" bottom="0.75" header="0.3" footer="0.3"/>
  <pageSetup paperSize="11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zoomScale="98" zoomScaleNormal="98" workbookViewId="0">
      <selection activeCell="A3" sqref="A3:C3"/>
    </sheetView>
  </sheetViews>
  <sheetFormatPr baseColWidth="10" defaultRowHeight="12.75" x14ac:dyDescent="0.2"/>
  <cols>
    <col min="1" max="1" width="94.28515625" style="212" customWidth="1"/>
    <col min="2" max="2" width="19.42578125" style="212" customWidth="1"/>
    <col min="3" max="3" width="16.5703125" style="212" customWidth="1"/>
    <col min="4" max="4" width="13.7109375" style="212" bestFit="1" customWidth="1"/>
    <col min="5" max="16384" width="11.42578125" style="212"/>
  </cols>
  <sheetData>
    <row r="1" spans="1:5" x14ac:dyDescent="0.2">
      <c r="A1" s="249" t="s">
        <v>0</v>
      </c>
      <c r="B1" s="249"/>
      <c r="C1" s="249"/>
      <c r="D1" s="247"/>
      <c r="E1" s="247"/>
    </row>
    <row r="2" spans="1:5" ht="13.5" customHeight="1" x14ac:dyDescent="0.2">
      <c r="A2" s="249" t="s">
        <v>1</v>
      </c>
      <c r="B2" s="249"/>
      <c r="C2" s="249"/>
      <c r="D2" s="247"/>
      <c r="E2" s="247"/>
    </row>
    <row r="3" spans="1:5" ht="18.75" customHeight="1" x14ac:dyDescent="0.2">
      <c r="A3" s="249" t="s">
        <v>2</v>
      </c>
      <c r="B3" s="249"/>
      <c r="C3" s="249"/>
      <c r="D3" s="247"/>
      <c r="E3" s="247"/>
    </row>
    <row r="4" spans="1:5" x14ac:dyDescent="0.2">
      <c r="A4" s="220"/>
      <c r="B4" s="220"/>
      <c r="C4" s="213"/>
    </row>
    <row r="5" spans="1:5" ht="26.25" customHeight="1" x14ac:dyDescent="0.2">
      <c r="A5" s="250" t="s">
        <v>4</v>
      </c>
      <c r="B5" s="250">
        <v>2023</v>
      </c>
      <c r="C5" s="250">
        <v>2022</v>
      </c>
    </row>
    <row r="6" spans="1:5" x14ac:dyDescent="0.2">
      <c r="A6" s="229" t="s">
        <v>5</v>
      </c>
      <c r="B6" s="222"/>
      <c r="C6" s="222"/>
    </row>
    <row r="7" spans="1:5" x14ac:dyDescent="0.2">
      <c r="A7" s="229" t="s">
        <v>6</v>
      </c>
      <c r="B7" s="232">
        <v>68118427458</v>
      </c>
      <c r="C7" s="232">
        <v>60824250379</v>
      </c>
    </row>
    <row r="8" spans="1:5" x14ac:dyDescent="0.2">
      <c r="A8" s="228" t="s">
        <v>7</v>
      </c>
      <c r="B8" s="223">
        <v>2961604711</v>
      </c>
      <c r="C8" s="223">
        <v>2547903675</v>
      </c>
    </row>
    <row r="9" spans="1:5" x14ac:dyDescent="0.2">
      <c r="A9" s="228" t="s">
        <v>8</v>
      </c>
      <c r="B9" s="224">
        <v>0</v>
      </c>
      <c r="C9" s="224">
        <v>0</v>
      </c>
    </row>
    <row r="10" spans="1:5" x14ac:dyDescent="0.2">
      <c r="A10" s="228" t="s">
        <v>9</v>
      </c>
      <c r="B10" s="224">
        <v>0</v>
      </c>
      <c r="C10" s="224">
        <v>0</v>
      </c>
    </row>
    <row r="11" spans="1:5" x14ac:dyDescent="0.2">
      <c r="A11" s="228" t="s">
        <v>10</v>
      </c>
      <c r="B11" s="223">
        <v>1507259052</v>
      </c>
      <c r="C11" s="223">
        <v>1008636813</v>
      </c>
    </row>
    <row r="12" spans="1:5" x14ac:dyDescent="0.2">
      <c r="A12" s="228" t="s">
        <v>11</v>
      </c>
      <c r="B12" s="223">
        <v>372408486</v>
      </c>
      <c r="C12" s="223">
        <v>189613283</v>
      </c>
    </row>
    <row r="13" spans="1:5" x14ac:dyDescent="0.2">
      <c r="A13" s="228" t="s">
        <v>12</v>
      </c>
      <c r="B13" s="223">
        <v>478347599</v>
      </c>
      <c r="C13" s="223">
        <v>372159938</v>
      </c>
    </row>
    <row r="14" spans="1:5" x14ac:dyDescent="0.2">
      <c r="A14" s="228" t="s">
        <v>13</v>
      </c>
      <c r="B14" s="224">
        <v>0</v>
      </c>
      <c r="C14" s="223">
        <v>409406847</v>
      </c>
    </row>
    <row r="15" spans="1:5" ht="25.5" x14ac:dyDescent="0.2">
      <c r="A15" s="228" t="s">
        <v>14</v>
      </c>
      <c r="B15" s="223">
        <v>62797037617</v>
      </c>
      <c r="C15" s="223">
        <v>56282836515</v>
      </c>
    </row>
    <row r="16" spans="1:5" x14ac:dyDescent="0.2">
      <c r="A16" s="228" t="s">
        <v>15</v>
      </c>
      <c r="B16" s="223">
        <v>1769993</v>
      </c>
      <c r="C16" s="223">
        <v>13693308</v>
      </c>
    </row>
    <row r="17" spans="1:3" ht="15.75" customHeight="1" x14ac:dyDescent="0.2">
      <c r="A17" s="228" t="s">
        <v>16</v>
      </c>
      <c r="B17" s="224">
        <v>0</v>
      </c>
      <c r="C17" s="224">
        <v>0</v>
      </c>
    </row>
    <row r="18" spans="1:3" x14ac:dyDescent="0.2">
      <c r="A18" s="229" t="s">
        <v>17</v>
      </c>
      <c r="B18" s="232">
        <v>64265701133</v>
      </c>
      <c r="C18" s="232">
        <v>59755467716</v>
      </c>
    </row>
    <row r="19" spans="1:3" x14ac:dyDescent="0.2">
      <c r="A19" s="228" t="s">
        <v>18</v>
      </c>
      <c r="B19" s="223">
        <v>22705109169</v>
      </c>
      <c r="C19" s="223">
        <v>21381041676</v>
      </c>
    </row>
    <row r="20" spans="1:3" x14ac:dyDescent="0.2">
      <c r="A20" s="228" t="s">
        <v>19</v>
      </c>
      <c r="B20" s="223">
        <v>811077144</v>
      </c>
      <c r="C20" s="223">
        <v>1172053284</v>
      </c>
    </row>
    <row r="21" spans="1:3" x14ac:dyDescent="0.2">
      <c r="A21" s="228" t="s">
        <v>20</v>
      </c>
      <c r="B21" s="223">
        <v>1631058169</v>
      </c>
      <c r="C21" s="223">
        <v>1602151281</v>
      </c>
    </row>
    <row r="22" spans="1:3" x14ac:dyDescent="0.2">
      <c r="A22" s="228" t="s">
        <v>21</v>
      </c>
      <c r="B22" s="223">
        <v>3487079282</v>
      </c>
      <c r="C22" s="223">
        <v>3589571670</v>
      </c>
    </row>
    <row r="23" spans="1:3" x14ac:dyDescent="0.2">
      <c r="A23" s="228" t="s">
        <v>22</v>
      </c>
      <c r="B23" s="223">
        <v>17242547361</v>
      </c>
      <c r="C23" s="223">
        <v>17194163557</v>
      </c>
    </row>
    <row r="24" spans="1:3" x14ac:dyDescent="0.2">
      <c r="A24" s="228" t="s">
        <v>23</v>
      </c>
      <c r="B24" s="223">
        <v>788485669</v>
      </c>
      <c r="C24" s="223">
        <v>944617161</v>
      </c>
    </row>
    <row r="25" spans="1:3" x14ac:dyDescent="0.2">
      <c r="A25" s="228" t="s">
        <v>24</v>
      </c>
      <c r="B25" s="223">
        <v>169043898</v>
      </c>
      <c r="C25" s="223">
        <v>67784375</v>
      </c>
    </row>
    <row r="26" spans="1:3" x14ac:dyDescent="0.2">
      <c r="A26" s="228" t="s">
        <v>25</v>
      </c>
      <c r="B26" s="223">
        <v>570000000</v>
      </c>
      <c r="C26" s="223">
        <v>516100000</v>
      </c>
    </row>
    <row r="27" spans="1:3" x14ac:dyDescent="0.2">
      <c r="A27" s="228" t="s">
        <v>26</v>
      </c>
      <c r="B27" s="223">
        <v>235082885</v>
      </c>
      <c r="C27" s="223">
        <v>187093195</v>
      </c>
    </row>
    <row r="28" spans="1:3" x14ac:dyDescent="0.2">
      <c r="A28" s="228" t="s">
        <v>27</v>
      </c>
      <c r="B28" s="224">
        <v>0</v>
      </c>
      <c r="C28" s="224">
        <v>0</v>
      </c>
    </row>
    <row r="29" spans="1:3" x14ac:dyDescent="0.2">
      <c r="A29" s="228" t="s">
        <v>28</v>
      </c>
      <c r="B29" s="223">
        <v>96916607</v>
      </c>
      <c r="C29" s="223">
        <v>143967834</v>
      </c>
    </row>
    <row r="30" spans="1:3" x14ac:dyDescent="0.2">
      <c r="A30" s="228" t="s">
        <v>29</v>
      </c>
      <c r="B30" s="224">
        <v>0</v>
      </c>
      <c r="C30" s="224">
        <v>0</v>
      </c>
    </row>
    <row r="31" spans="1:3" x14ac:dyDescent="0.2">
      <c r="A31" s="228" t="s">
        <v>30</v>
      </c>
      <c r="B31" s="223">
        <v>7465498525</v>
      </c>
      <c r="C31" s="223">
        <v>6837710188</v>
      </c>
    </row>
    <row r="32" spans="1:3" x14ac:dyDescent="0.2">
      <c r="A32" s="228" t="s">
        <v>31</v>
      </c>
      <c r="B32" s="223">
        <v>4951969431</v>
      </c>
      <c r="C32" s="223">
        <v>3827716949</v>
      </c>
    </row>
    <row r="33" spans="1:4" x14ac:dyDescent="0.2">
      <c r="A33" s="228" t="s">
        <v>32</v>
      </c>
      <c r="B33" s="223">
        <v>2405360493</v>
      </c>
      <c r="C33" s="223">
        <v>1379285117</v>
      </c>
    </row>
    <row r="34" spans="1:4" x14ac:dyDescent="0.2">
      <c r="A34" s="228" t="s">
        <v>33</v>
      </c>
      <c r="B34" s="223">
        <v>1706472501</v>
      </c>
      <c r="C34" s="223">
        <v>912211429</v>
      </c>
    </row>
    <row r="35" spans="1:4" ht="15.75" customHeight="1" x14ac:dyDescent="0.2">
      <c r="A35" s="230" t="s">
        <v>34</v>
      </c>
      <c r="B35" s="232">
        <v>3852726325</v>
      </c>
      <c r="C35" s="232">
        <v>1068782663</v>
      </c>
      <c r="D35" s="208"/>
    </row>
    <row r="36" spans="1:4" ht="5.25" hidden="1" customHeight="1" x14ac:dyDescent="0.2">
      <c r="A36" s="231"/>
      <c r="B36" s="222"/>
      <c r="C36" s="222"/>
    </row>
    <row r="37" spans="1:4" ht="12.75" customHeight="1" x14ac:dyDescent="0.2">
      <c r="A37" s="229" t="s">
        <v>35</v>
      </c>
      <c r="B37" s="222"/>
      <c r="C37" s="222"/>
    </row>
    <row r="38" spans="1:4" ht="16.5" customHeight="1" x14ac:dyDescent="0.2">
      <c r="A38" s="229" t="s">
        <v>6</v>
      </c>
      <c r="B38" s="232">
        <f>+B39+B40+B41</f>
        <v>1673822557</v>
      </c>
      <c r="C38" s="232">
        <f>+C39+C40+C41</f>
        <v>19392541416</v>
      </c>
    </row>
    <row r="39" spans="1:4" x14ac:dyDescent="0.2">
      <c r="A39" s="228" t="s">
        <v>36</v>
      </c>
      <c r="B39" s="223">
        <v>8554589</v>
      </c>
      <c r="C39" s="224">
        <v>0</v>
      </c>
      <c r="D39" s="209"/>
    </row>
    <row r="40" spans="1:4" x14ac:dyDescent="0.2">
      <c r="A40" s="228" t="s">
        <v>37</v>
      </c>
      <c r="B40" s="224">
        <v>0</v>
      </c>
      <c r="C40" s="224">
        <v>0</v>
      </c>
      <c r="D40" s="210"/>
    </row>
    <row r="41" spans="1:4" x14ac:dyDescent="0.2">
      <c r="A41" s="228" t="s">
        <v>38</v>
      </c>
      <c r="B41" s="223">
        <v>1665267968</v>
      </c>
      <c r="C41" s="223">
        <v>19392541416</v>
      </c>
      <c r="D41" s="214"/>
    </row>
    <row r="42" spans="1:4" x14ac:dyDescent="0.2">
      <c r="A42" s="229" t="s">
        <v>17</v>
      </c>
      <c r="B42" s="234">
        <f>SUM(B44:B45)</f>
        <v>2051298694</v>
      </c>
      <c r="C42" s="232">
        <v>20374878577</v>
      </c>
    </row>
    <row r="43" spans="1:4" x14ac:dyDescent="0.2">
      <c r="A43" s="228" t="s">
        <v>36</v>
      </c>
      <c r="B43" s="224">
        <v>0</v>
      </c>
      <c r="C43" s="223">
        <v>1076225108</v>
      </c>
    </row>
    <row r="44" spans="1:4" x14ac:dyDescent="0.2">
      <c r="A44" s="228" t="s">
        <v>37</v>
      </c>
      <c r="B44" s="223">
        <v>332743030</v>
      </c>
      <c r="C44" s="223">
        <v>80827055</v>
      </c>
    </row>
    <row r="45" spans="1:4" x14ac:dyDescent="0.2">
      <c r="A45" s="228" t="s">
        <v>39</v>
      </c>
      <c r="B45" s="211">
        <v>1718555664</v>
      </c>
      <c r="C45" s="223">
        <v>19217826415</v>
      </c>
    </row>
    <row r="46" spans="1:4" x14ac:dyDescent="0.2">
      <c r="A46" s="230" t="s">
        <v>40</v>
      </c>
      <c r="B46" s="232">
        <f>+B38-B42</f>
        <v>-377476137</v>
      </c>
      <c r="C46" s="232">
        <f>+C38-C42</f>
        <v>-982337161</v>
      </c>
    </row>
    <row r="47" spans="1:4" ht="1.5" customHeight="1" x14ac:dyDescent="0.2">
      <c r="A47" s="231"/>
      <c r="B47" s="225"/>
      <c r="C47" s="222"/>
    </row>
    <row r="48" spans="1:4" x14ac:dyDescent="0.2">
      <c r="A48" s="229" t="s">
        <v>41</v>
      </c>
      <c r="B48" s="225"/>
      <c r="C48" s="222"/>
    </row>
    <row r="49" spans="1:4" x14ac:dyDescent="0.2">
      <c r="A49" s="229" t="s">
        <v>6</v>
      </c>
      <c r="B49" s="232">
        <f>+B50+B53</f>
        <v>351004704</v>
      </c>
      <c r="C49" s="232">
        <f>+C50+C53</f>
        <v>593520260</v>
      </c>
    </row>
    <row r="50" spans="1:4" x14ac:dyDescent="0.2">
      <c r="A50" s="228" t="s">
        <v>42</v>
      </c>
      <c r="B50" s="226">
        <v>289247650</v>
      </c>
      <c r="C50" s="224">
        <v>3</v>
      </c>
    </row>
    <row r="51" spans="1:4" x14ac:dyDescent="0.2">
      <c r="A51" s="228" t="s">
        <v>43</v>
      </c>
      <c r="B51" s="226">
        <v>289247650</v>
      </c>
      <c r="C51" s="224">
        <v>3</v>
      </c>
    </row>
    <row r="52" spans="1:4" x14ac:dyDescent="0.2">
      <c r="A52" s="228" t="s">
        <v>44</v>
      </c>
      <c r="B52" s="227">
        <v>0</v>
      </c>
      <c r="C52" s="224">
        <v>0</v>
      </c>
    </row>
    <row r="53" spans="1:4" x14ac:dyDescent="0.2">
      <c r="A53" s="228" t="s">
        <v>45</v>
      </c>
      <c r="B53" s="211">
        <v>61757054</v>
      </c>
      <c r="C53" s="223">
        <v>593520257</v>
      </c>
    </row>
    <row r="54" spans="1:4" x14ac:dyDescent="0.2">
      <c r="A54" s="229" t="s">
        <v>17</v>
      </c>
      <c r="B54" s="232">
        <f>+B55+B58</f>
        <v>4894777362</v>
      </c>
      <c r="C54" s="232">
        <f>+C55+C58</f>
        <v>704052481</v>
      </c>
    </row>
    <row r="55" spans="1:4" x14ac:dyDescent="0.2">
      <c r="A55" s="228" t="s">
        <v>46</v>
      </c>
      <c r="B55" s="226">
        <v>560399188</v>
      </c>
      <c r="C55" s="223">
        <v>255329939</v>
      </c>
    </row>
    <row r="56" spans="1:4" x14ac:dyDescent="0.2">
      <c r="A56" s="228" t="s">
        <v>43</v>
      </c>
      <c r="B56" s="226">
        <v>560399188</v>
      </c>
      <c r="C56" s="223">
        <v>255329939</v>
      </c>
    </row>
    <row r="57" spans="1:4" x14ac:dyDescent="0.2">
      <c r="A57" s="228" t="s">
        <v>44</v>
      </c>
      <c r="B57" s="227">
        <v>0</v>
      </c>
      <c r="C57" s="224">
        <v>0</v>
      </c>
    </row>
    <row r="58" spans="1:4" x14ac:dyDescent="0.2">
      <c r="A58" s="228" t="s">
        <v>47</v>
      </c>
      <c r="B58" s="211">
        <v>4334378174</v>
      </c>
      <c r="C58" s="223">
        <v>448722542</v>
      </c>
    </row>
    <row r="59" spans="1:4" x14ac:dyDescent="0.2">
      <c r="A59" s="230" t="s">
        <v>48</v>
      </c>
      <c r="B59" s="232">
        <f>+B49-B54</f>
        <v>-4543772658</v>
      </c>
      <c r="C59" s="232">
        <f>+C49-C54</f>
        <v>-110532221</v>
      </c>
    </row>
    <row r="60" spans="1:4" x14ac:dyDescent="0.2">
      <c r="A60" s="230" t="s">
        <v>49</v>
      </c>
      <c r="B60" s="232">
        <f>+B59+B46+B35</f>
        <v>-1068522470</v>
      </c>
      <c r="C60" s="232">
        <f>+C59+C46+C35</f>
        <v>-24086719</v>
      </c>
      <c r="D60" s="215"/>
    </row>
    <row r="61" spans="1:4" x14ac:dyDescent="0.2">
      <c r="A61" s="230" t="s">
        <v>50</v>
      </c>
      <c r="B61" s="233">
        <v>3192609730</v>
      </c>
      <c r="C61" s="232">
        <v>3216696450</v>
      </c>
    </row>
    <row r="62" spans="1:4" ht="15.75" customHeight="1" x14ac:dyDescent="0.2">
      <c r="A62" s="251" t="s">
        <v>51</v>
      </c>
      <c r="B62" s="252">
        <f>+B61+B60</f>
        <v>2124087260</v>
      </c>
      <c r="C62" s="252">
        <f>+C61+C60</f>
        <v>3192609731</v>
      </c>
      <c r="D62" s="215"/>
    </row>
    <row r="63" spans="1:4" s="221" customFormat="1" ht="12" x14ac:dyDescent="0.2">
      <c r="A63" s="248" t="s">
        <v>52</v>
      </c>
      <c r="B63" s="248"/>
      <c r="C63" s="248"/>
    </row>
    <row r="64" spans="1:4" x14ac:dyDescent="0.2">
      <c r="B64" s="216"/>
      <c r="C64" s="217"/>
    </row>
    <row r="65" spans="2:3" x14ac:dyDescent="0.2">
      <c r="B65" s="218"/>
      <c r="C65" s="219"/>
    </row>
    <row r="66" spans="2:3" x14ac:dyDescent="0.2">
      <c r="B66" s="218"/>
      <c r="C66" s="219"/>
    </row>
    <row r="67" spans="2:3" x14ac:dyDescent="0.2">
      <c r="B67" s="218"/>
      <c r="C67" s="219"/>
    </row>
    <row r="68" spans="2:3" x14ac:dyDescent="0.2">
      <c r="B68" s="218"/>
      <c r="C68" s="219"/>
    </row>
    <row r="69" spans="2:3" x14ac:dyDescent="0.2">
      <c r="B69" s="219"/>
      <c r="C69" s="219"/>
    </row>
    <row r="70" spans="2:3" x14ac:dyDescent="0.2">
      <c r="B70" s="218"/>
      <c r="C70" s="219"/>
    </row>
    <row r="71" spans="2:3" x14ac:dyDescent="0.2">
      <c r="B71" s="218"/>
      <c r="C71" s="219"/>
    </row>
    <row r="72" spans="2:3" x14ac:dyDescent="0.2">
      <c r="B72" s="208"/>
      <c r="C72" s="219"/>
    </row>
    <row r="73" spans="2:3" x14ac:dyDescent="0.2">
      <c r="B73" s="219"/>
      <c r="C73" s="219"/>
    </row>
  </sheetData>
  <mergeCells count="6">
    <mergeCell ref="D1:D3"/>
    <mergeCell ref="E1:E3"/>
    <mergeCell ref="A63:C63"/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XXGET_GL_Evolución_05_Estado_d_</vt:lpstr>
      <vt:lpstr>Hoja1</vt:lpstr>
      <vt:lpstr>XXGET_GL_Evolución_05_Estad OK</vt:lpstr>
      <vt:lpstr>'XXGET_GL_Evolución_05_Estad OK'!Área_de_impresión</vt:lpstr>
      <vt:lpstr>'XXGET_GL_Evolución_05_Estad OK'!Títulos_a_imprimir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Luis Chavez Robles</dc:creator>
  <cp:lastModifiedBy>Gerardo Garcia Reyes</cp:lastModifiedBy>
  <cp:lastPrinted>2024-03-25T20:54:34Z</cp:lastPrinted>
  <dcterms:created xsi:type="dcterms:W3CDTF">2024-03-22T17:37:37Z</dcterms:created>
  <dcterms:modified xsi:type="dcterms:W3CDTF">2024-03-25T21:21:30Z</dcterms:modified>
</cp:coreProperties>
</file>